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patrycjaczudek/Desktop/HomeExplained.com/P:00012 The Christmas Gifts Planner Spreadsheet/"/>
    </mc:Choice>
  </mc:AlternateContent>
  <bookViews>
    <workbookView xWindow="0" yWindow="460" windowWidth="25600" windowHeight="15540" tabRatio="500"/>
  </bookViews>
  <sheets>
    <sheet name="EXAMPLE" sheetId="3" r:id="rId1"/>
    <sheet name="2019" sheetId="7" r:id="rId2"/>
    <sheet name="2020" sheetId="8" r:id="rId3"/>
    <sheet name="2021" sheetId="9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F29" i="9"/>
  <c r="E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F29" i="8"/>
  <c r="E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F29" i="7"/>
  <c r="E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E29" i="3"/>
  <c r="F29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</calcChain>
</file>

<file path=xl/sharedStrings.xml><?xml version="1.0" encoding="utf-8"?>
<sst xmlns="http://schemas.openxmlformats.org/spreadsheetml/2006/main" count="265" uniqueCount="29">
  <si>
    <t>Mum</t>
  </si>
  <si>
    <t>Dad</t>
  </si>
  <si>
    <t>Total</t>
  </si>
  <si>
    <t>Target</t>
  </si>
  <si>
    <t>Name</t>
  </si>
  <si>
    <t>Gift Idea</t>
  </si>
  <si>
    <t>Shop</t>
  </si>
  <si>
    <t>Price</t>
  </si>
  <si>
    <t>Budget</t>
  </si>
  <si>
    <t>Done</t>
  </si>
  <si>
    <t>Notes</t>
  </si>
  <si>
    <t>No</t>
  </si>
  <si>
    <t>Almost</t>
  </si>
  <si>
    <t>Yes</t>
  </si>
  <si>
    <t>Sister</t>
  </si>
  <si>
    <t>The Chronicles of Narnia by C. S. Lewis</t>
  </si>
  <si>
    <t>Link</t>
  </si>
  <si>
    <t>-</t>
  </si>
  <si>
    <t>https://www.amazon.com/Officially-Licensed-National-Christmas-Vacation/dp/B003OFTPFO/ref=sr_1_2?keywords=christmas+lampoon+vacation+mug&amp;qid=1573134074&amp;sr=8-2</t>
  </si>
  <si>
    <t>National Lampoons Christmas Vacation Glass Moose Mug</t>
  </si>
  <si>
    <t>Amazon</t>
  </si>
  <si>
    <t>Left</t>
  </si>
  <si>
    <t>Scarf?</t>
  </si>
  <si>
    <t>Purchased
&amp; Delivered</t>
  </si>
  <si>
    <t>Figured out</t>
  </si>
  <si>
    <t>Check the color of her gloves</t>
  </si>
  <si>
    <t>…</t>
  </si>
  <si>
    <t>The Christmas Gifts Planner - Example</t>
  </si>
  <si>
    <t>The Christmas Gifts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</si>
</sst>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2"/>
      <color theme="1" tint="0.249977111117893"/>
      <name val="Calibri Light"/>
    </font>
    <font>
      <i/>
      <sz val="12"/>
      <color theme="1" tint="0.249977111117893"/>
      <name val="Calibri Light"/>
    </font>
    <font>
      <i/>
      <u/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 Bold"/>
    </font>
    <font>
      <sz val="12"/>
      <color theme="1" tint="0.249977111117893"/>
      <name val="Calibri Bold"/>
    </font>
    <font>
      <sz val="8"/>
      <name val="Calibri"/>
      <family val="2"/>
      <scheme val="minor"/>
    </font>
    <font>
      <b/>
      <sz val="36"/>
      <color theme="1" tint="0.249977111117893"/>
      <name val="Bodoni 72 Smallcaps Book"/>
    </font>
    <font>
      <sz val="36"/>
      <color theme="1" tint="0.249977111117893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5" fillId="0" borderId="0" xfId="0" applyFont="1"/>
    <xf numFmtId="2" fontId="5" fillId="0" borderId="0" xfId="0" applyNumberFormat="1" applyFont="1"/>
    <xf numFmtId="9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7" fillId="0" borderId="0" xfId="3" applyFont="1"/>
    <xf numFmtId="2" fontId="8" fillId="0" borderId="0" xfId="0" applyNumberFormat="1" applyFont="1"/>
    <xf numFmtId="0" fontId="9" fillId="0" borderId="0" xfId="0" applyFont="1"/>
    <xf numFmtId="0" fontId="5" fillId="3" borderId="0" xfId="0" applyFont="1" applyFill="1" applyAlignment="1">
      <alignment vertical="top" wrapText="1"/>
    </xf>
    <xf numFmtId="0" fontId="5" fillId="3" borderId="0" xfId="0" applyFont="1" applyFill="1"/>
    <xf numFmtId="2" fontId="8" fillId="3" borderId="0" xfId="0" applyNumberFormat="1" applyFont="1" applyFill="1"/>
    <xf numFmtId="2" fontId="5" fillId="3" borderId="0" xfId="0" applyNumberFormat="1" applyFont="1" applyFill="1"/>
    <xf numFmtId="0" fontId="6" fillId="0" borderId="0" xfId="0" applyNumberFormat="1" applyFont="1"/>
    <xf numFmtId="0" fontId="5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104"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Bold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rgb="FF404040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alignment horizontal="general" vertical="top" textRotation="0" wrapText="1" justifyLastLine="0" shrinkToFit="0"/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theme="1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Bold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rgb="FF404040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alignment horizontal="general" vertical="top" textRotation="0" wrapText="1" justifyLastLine="0" shrinkToFit="0"/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theme="1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Bold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rgb="FF404040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alignment horizontal="general" vertical="top" textRotation="0" wrapText="1" justifyLastLine="0" shrinkToFit="0"/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theme="1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 tint="0.249977111117893"/>
        <name val="Calibri Bold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alibri Light"/>
        <scheme val="none"/>
      </font>
      <alignment horizontal="general" vertical="top" textRotation="0" wrapText="1" justifyLastLine="0" shrinkToFit="0"/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 tint="-0.14996795556505021"/>
        </patternFill>
      </fill>
      <border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vertical/>
        <horizontal/>
      </border>
    </dxf>
  </dxfs>
  <tableStyles count="1" defaultTableStyle="TableStyleMedium9" defaultPivotStyle="PivotStyleMedium7">
    <tableStyle name="Christmas Gift Planner" pivot="0" count="4">
      <tableStyleElement type="headerRow" dxfId="103"/>
      <tableStyleElement type="totalRow" dxfId="102"/>
      <tableStyleElement type="firstRowStripe" dxfId="101"/>
      <tableStyleElement type="secondRowStripe" dxfId="10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4" displayName="Table4" ref="A3:K29" totalsRowShown="0" headerRowDxfId="90" dataDxfId="89">
  <autoFilter ref="A3:K29"/>
  <tableColumns count="11">
    <tableColumn id="1" name="Name" dataDxfId="88"/>
    <tableColumn id="2" name="Gift Idea" dataDxfId="87"/>
    <tableColumn id="3" name="Shop" dataDxfId="86"/>
    <tableColumn id="12" name="Link" dataDxfId="85"/>
    <tableColumn id="4" name="Price" dataDxfId="84"/>
    <tableColumn id="5" name="Budget" dataDxfId="83"/>
    <tableColumn id="10" name="Left" dataDxfId="82">
      <calculatedColumnFormula>Table4[[#This Row],[Budget]]-Table4[[#This Row],[Price]]</calculatedColumnFormula>
    </tableColumn>
    <tableColumn id="6" name="Figured out" dataDxfId="81"/>
    <tableColumn id="7" name="Purchased_x000a_&amp; Delivered" dataDxfId="80"/>
    <tableColumn id="11" name="Done" dataDxfId="79">
      <calculatedColumnFormula>IF(AND(Table4[[#This Row],[Figured out]]="Yes",Table4[[#This Row],[Purchased
&amp; Delivered]]="Yes"),1,(IF(AND(Table4[[#This Row],[Figured out]]="Yes",Table4[[#This Row],[Purchased
&amp; Delivered]]="Almost"),0.5,0)))</calculatedColumnFormula>
    </tableColumn>
    <tableColumn id="8" name="Notes" dataDxfId="78">
      <calculatedColumnFormula>IF(AND(Table4[[#This Row],[Figured out]]="Yes",Table4[[#This Row],[Purchased
&amp; Delivered]]="Yes"),1,(IF(AND(Table4[[#This Row],[Figured out]]="Yes",Table4[[#This Row],[Purchased
&amp; Delivered]]="Almost"),0.5,0)))</calculatedColumnFormula>
    </tableColumn>
  </tableColumns>
  <tableStyleInfo name="Christmas Gift Planner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A3:K29" totalsRowShown="0" headerRowDxfId="64" dataDxfId="63">
  <autoFilter ref="A3:K29"/>
  <tableColumns count="11">
    <tableColumn id="1" name="Name" dataDxfId="62"/>
    <tableColumn id="2" name="Gift Idea" dataDxfId="61"/>
    <tableColumn id="3" name="Shop" dataDxfId="60"/>
    <tableColumn id="12" name="Link" dataDxfId="59"/>
    <tableColumn id="4" name="Price" dataDxfId="58"/>
    <tableColumn id="5" name="Budget" dataDxfId="57"/>
    <tableColumn id="10" name="Left" dataDxfId="56">
      <calculatedColumnFormula>Table43[[#This Row],[Budget]]-Table43[[#This Row],[Price]]</calculatedColumnFormula>
    </tableColumn>
    <tableColumn id="6" name="Figured out" dataDxfId="55"/>
    <tableColumn id="7" name="Purchased_x000a_&amp; Delivered" dataDxfId="54"/>
    <tableColumn id="11" name="Done" dataDxfId="53">
      <calculatedColumnFormula>IF(AND(Table43[[#This Row],[Figured out]]="Yes",Table43[[#This Row],[Purchased
&amp; Delivered]]="Yes"),1,(IF(AND(Table43[[#This Row],[Figured out]]="Yes",Table43[[#This Row],[Purchased
&amp; Delivered]]="Almost"),0.5,0)))</calculatedColumnFormula>
    </tableColumn>
    <tableColumn id="8" name="Notes" dataDxfId="52">
      <calculatedColumnFormula>IF(AND(Table43[[#This Row],[Figured out]]="Yes",Table43[[#This Row],[Purchased
&amp; Delivered]]="Yes"),1,(IF(AND(Table43[[#This Row],[Figured out]]="Yes",Table43[[#This Row],[Purchased
&amp; Delivered]]="Almost"),0.5,0)))</calculatedColumnFormula>
    </tableColumn>
  </tableColumns>
  <tableStyleInfo name="Christmas Gift Planner" showFirstColumn="0" showLastColumn="0" showRowStripes="1" showColumnStripes="0"/>
</table>
</file>

<file path=xl/tables/table3.xml><?xml version="1.0" encoding="utf-8"?>
<table xmlns="http://schemas.openxmlformats.org/spreadsheetml/2006/main" id="3" name="Table434" displayName="Table434" ref="A3:K29" totalsRowShown="0" headerRowDxfId="38" dataDxfId="37">
  <autoFilter ref="A3:K29"/>
  <tableColumns count="11">
    <tableColumn id="1" name="Name" dataDxfId="36"/>
    <tableColumn id="2" name="Gift Idea" dataDxfId="35"/>
    <tableColumn id="3" name="Shop" dataDxfId="34"/>
    <tableColumn id="12" name="Link" dataDxfId="33"/>
    <tableColumn id="4" name="Price" dataDxfId="32"/>
    <tableColumn id="5" name="Budget" dataDxfId="31"/>
    <tableColumn id="10" name="Left" dataDxfId="30">
      <calculatedColumnFormula>Table434[[#This Row],[Budget]]-Table434[[#This Row],[Price]]</calculatedColumnFormula>
    </tableColumn>
    <tableColumn id="6" name="Figured out" dataDxfId="29"/>
    <tableColumn id="7" name="Purchased_x000a_&amp; Delivered" dataDxfId="28"/>
    <tableColumn id="11" name="Done" dataDxfId="27">
      <calculatedColumnFormula>IF(AND(Table434[[#This Row],[Figured out]]="Yes",Table434[[#This Row],[Purchased
&amp; Delivered]]="Yes"),1,(IF(AND(Table434[[#This Row],[Figured out]]="Yes",Table434[[#This Row],[Purchased
&amp; Delivered]]="Almost"),0.5,0)))</calculatedColumnFormula>
    </tableColumn>
    <tableColumn id="8" name="Notes" dataDxfId="26">
      <calculatedColumnFormula>IF(AND(Table434[[#This Row],[Figured out]]="Yes",Table434[[#This Row],[Purchased
&amp; Delivered]]="Yes"),1,(IF(AND(Table434[[#This Row],[Figured out]]="Yes",Table434[[#This Row],[Purchased
&amp; Delivered]]="Almost"),0.5,0)))</calculatedColumnFormula>
    </tableColumn>
  </tableColumns>
  <tableStyleInfo name="Christmas Gift Planner" showFirstColumn="0" showLastColumn="0" showRowStripes="1" showColumnStripes="0"/>
</table>
</file>

<file path=xl/tables/table4.xml><?xml version="1.0" encoding="utf-8"?>
<table xmlns="http://schemas.openxmlformats.org/spreadsheetml/2006/main" id="5" name="Table4346" displayName="Table4346" ref="A3:K29" totalsRowShown="0" headerRowDxfId="12" dataDxfId="11">
  <autoFilter ref="A3:K29"/>
  <tableColumns count="11">
    <tableColumn id="1" name="Name" dataDxfId="10"/>
    <tableColumn id="2" name="Gift Idea" dataDxfId="9"/>
    <tableColumn id="3" name="Shop" dataDxfId="8"/>
    <tableColumn id="12" name="Link" dataDxfId="7"/>
    <tableColumn id="4" name="Price" dataDxfId="6"/>
    <tableColumn id="5" name="Budget" dataDxfId="5"/>
    <tableColumn id="10" name="Left" dataDxfId="4">
      <calculatedColumnFormula>Table4346[[#This Row],[Budget]]-Table4346[[#This Row],[Price]]</calculatedColumnFormula>
    </tableColumn>
    <tableColumn id="6" name="Figured out" dataDxfId="3"/>
    <tableColumn id="7" name="Purchased_x000a_&amp; Delivered" dataDxfId="2"/>
    <tableColumn id="11" name="Done" dataDxfId="1">
      <calculatedColumnFormula>IF(AND(Table4346[[#This Row],[Figured out]]="Yes",Table4346[[#This Row],[Purchased
&amp; Delivered]]="Yes"),1,(IF(AND(Table4346[[#This Row],[Figured out]]="Yes",Table4346[[#This Row],[Purchased
&amp; Delivered]]="Almost"),0.5,0)))</calculatedColumnFormula>
    </tableColumn>
    <tableColumn id="8" name="Notes" dataDxfId="0">
      <calculatedColumnFormula>IF(AND(Table4346[[#This Row],[Figured out]]="Yes",Table4346[[#This Row],[Purchased
&amp; Delivered]]="Yes"),1,(IF(AND(Table4346[[#This Row],[Figured out]]="Yes",Table4346[[#This Row],[Purchased
&amp; Delivered]]="Almost"),0.5,0)))</calculatedColumnFormula>
    </tableColumn>
  </tableColumns>
  <tableStyleInfo name="Christmas Gift Plann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com/Officially-Licensed-National-Christmas-Vacation/dp/B003OFTPFO/ref=sr_1_2?keywords=christmas+lampoon+vacation+mug&amp;qid=1573134074&amp;sr=8-2" TargetMode="Externa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L29"/>
  <sheetViews>
    <sheetView tabSelected="1" workbookViewId="0"/>
  </sheetViews>
  <sheetFormatPr baseColWidth="10" defaultRowHeight="16" x14ac:dyDescent="0.2"/>
  <cols>
    <col min="1" max="1" width="11" style="1" customWidth="1"/>
    <col min="2" max="2" width="49.83203125" style="1" customWidth="1"/>
    <col min="3" max="3" width="12" style="1" customWidth="1"/>
    <col min="4" max="4" width="12.83203125" style="1" customWidth="1"/>
    <col min="5" max="6" width="8.33203125" style="1" customWidth="1"/>
    <col min="7" max="7" width="7.33203125" style="1" bestFit="1" customWidth="1"/>
    <col min="8" max="8" width="13.6640625" style="1" customWidth="1"/>
    <col min="9" max="9" width="14.83203125" style="1" customWidth="1"/>
    <col min="10" max="10" width="7" style="1" customWidth="1"/>
    <col min="11" max="11" width="25.6640625" style="1" bestFit="1" customWidth="1"/>
    <col min="12" max="16384" width="10.83203125" style="1"/>
  </cols>
  <sheetData>
    <row r="1" spans="1:12" s="20" customFormat="1" ht="47" x14ac:dyDescent="0.55000000000000004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8">
        <v>2019</v>
      </c>
      <c r="L1" s="19"/>
    </row>
    <row r="3" spans="1:12" s="8" customFormat="1" ht="33" customHeight="1" x14ac:dyDescent="0.25">
      <c r="A3" s="12" t="s">
        <v>4</v>
      </c>
      <c r="B3" s="12" t="s">
        <v>5</v>
      </c>
      <c r="C3" s="12" t="s">
        <v>6</v>
      </c>
      <c r="D3" s="12" t="s">
        <v>16</v>
      </c>
      <c r="E3" s="12" t="s">
        <v>7</v>
      </c>
      <c r="F3" s="12" t="s">
        <v>8</v>
      </c>
      <c r="G3" s="12" t="s">
        <v>21</v>
      </c>
      <c r="H3" s="12" t="s">
        <v>24</v>
      </c>
      <c r="I3" s="12" t="s">
        <v>23</v>
      </c>
      <c r="J3" s="12" t="s">
        <v>9</v>
      </c>
      <c r="K3" s="12" t="s">
        <v>10</v>
      </c>
      <c r="L3" s="7"/>
    </row>
    <row r="4" spans="1:12" x14ac:dyDescent="0.2">
      <c r="A4" s="11" t="s">
        <v>14</v>
      </c>
      <c r="B4" s="2" t="s">
        <v>15</v>
      </c>
      <c r="C4" s="2" t="s">
        <v>3</v>
      </c>
      <c r="D4" s="6" t="s">
        <v>17</v>
      </c>
      <c r="E4" s="10">
        <v>16.989999999999998</v>
      </c>
      <c r="F4" s="3">
        <v>19</v>
      </c>
      <c r="G4" s="3">
        <f>Table4[[#This Row],[Budget]]-Table4[[#This Row],[Price]]</f>
        <v>2.0100000000000016</v>
      </c>
      <c r="H4" s="4" t="s">
        <v>13</v>
      </c>
      <c r="I4" s="2" t="s">
        <v>13</v>
      </c>
      <c r="J4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1</v>
      </c>
      <c r="K4" s="16"/>
    </row>
    <row r="5" spans="1:12" x14ac:dyDescent="0.2">
      <c r="A5" s="11" t="s">
        <v>1</v>
      </c>
      <c r="B5" s="2" t="s">
        <v>19</v>
      </c>
      <c r="C5" s="2" t="s">
        <v>20</v>
      </c>
      <c r="D5" s="9" t="s">
        <v>18</v>
      </c>
      <c r="E5" s="10">
        <v>19.989999999999998</v>
      </c>
      <c r="F5" s="3">
        <v>19</v>
      </c>
      <c r="G5" s="3">
        <f>Table4[[#This Row],[Budget]]-Table4[[#This Row],[Price]]</f>
        <v>-0.98999999999999844</v>
      </c>
      <c r="H5" s="2" t="s">
        <v>13</v>
      </c>
      <c r="I5" s="2" t="s">
        <v>12</v>
      </c>
      <c r="J5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0.5</v>
      </c>
      <c r="K5" s="16"/>
    </row>
    <row r="6" spans="1:12" x14ac:dyDescent="0.2">
      <c r="A6" s="11" t="s">
        <v>0</v>
      </c>
      <c r="B6" s="2" t="s">
        <v>22</v>
      </c>
      <c r="C6" s="2"/>
      <c r="D6" s="6"/>
      <c r="E6" s="10"/>
      <c r="F6" s="3"/>
      <c r="G6" s="3">
        <f>Table4[[#This Row],[Budget]]-Table4[[#This Row],[Price]]</f>
        <v>0</v>
      </c>
      <c r="H6" s="2" t="s">
        <v>12</v>
      </c>
      <c r="I6" s="2" t="s">
        <v>11</v>
      </c>
      <c r="J6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0</v>
      </c>
      <c r="K6" s="16" t="s">
        <v>25</v>
      </c>
    </row>
    <row r="7" spans="1:12" x14ac:dyDescent="0.2">
      <c r="A7" s="11" t="s">
        <v>26</v>
      </c>
      <c r="B7" s="2" t="s">
        <v>26</v>
      </c>
      <c r="C7" s="2"/>
      <c r="D7" s="6"/>
      <c r="E7" s="10"/>
      <c r="F7" s="3"/>
      <c r="G7" s="3">
        <f>Table4[[#This Row],[Budget]]-Table4[[#This Row],[Price]]</f>
        <v>0</v>
      </c>
      <c r="H7" s="2" t="s">
        <v>17</v>
      </c>
      <c r="I7" s="2" t="s">
        <v>17</v>
      </c>
      <c r="J7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7" s="16"/>
    </row>
    <row r="8" spans="1:12" x14ac:dyDescent="0.2">
      <c r="A8" s="11"/>
      <c r="B8" s="2"/>
      <c r="C8" s="2"/>
      <c r="D8" s="6"/>
      <c r="E8" s="10"/>
      <c r="F8" s="3"/>
      <c r="G8" s="3">
        <f>Table4[[#This Row],[Budget]]-Table4[[#This Row],[Price]]</f>
        <v>0</v>
      </c>
      <c r="H8" s="2" t="s">
        <v>17</v>
      </c>
      <c r="I8" s="2" t="s">
        <v>17</v>
      </c>
      <c r="J8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8" s="16"/>
    </row>
    <row r="9" spans="1:12" x14ac:dyDescent="0.2">
      <c r="A9" s="11"/>
      <c r="B9" s="2"/>
      <c r="C9" s="2"/>
      <c r="D9" s="6"/>
      <c r="E9" s="10"/>
      <c r="F9" s="3"/>
      <c r="G9" s="3">
        <f>Table4[[#This Row],[Budget]]-Table4[[#This Row],[Price]]</f>
        <v>0</v>
      </c>
      <c r="H9" s="2" t="s">
        <v>17</v>
      </c>
      <c r="I9" s="2" t="s">
        <v>17</v>
      </c>
      <c r="J9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9" s="16"/>
    </row>
    <row r="10" spans="1:12" x14ac:dyDescent="0.2">
      <c r="A10" s="11"/>
      <c r="B10" s="2"/>
      <c r="C10" s="2"/>
      <c r="D10" s="6"/>
      <c r="E10" s="10"/>
      <c r="F10" s="3"/>
      <c r="G10" s="3">
        <f>Table4[[#This Row],[Budget]]-Table4[[#This Row],[Price]]</f>
        <v>0</v>
      </c>
      <c r="H10" s="2" t="s">
        <v>17</v>
      </c>
      <c r="I10" s="2" t="s">
        <v>17</v>
      </c>
      <c r="J10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0" s="16"/>
    </row>
    <row r="11" spans="1:12" x14ac:dyDescent="0.2">
      <c r="A11" s="11"/>
      <c r="B11" s="2"/>
      <c r="C11" s="2"/>
      <c r="D11" s="6"/>
      <c r="E11" s="10"/>
      <c r="F11" s="3"/>
      <c r="G11" s="3">
        <f>Table4[[#This Row],[Budget]]-Table4[[#This Row],[Price]]</f>
        <v>0</v>
      </c>
      <c r="H11" s="2" t="s">
        <v>17</v>
      </c>
      <c r="I11" s="2" t="s">
        <v>17</v>
      </c>
      <c r="J11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1" s="16"/>
    </row>
    <row r="12" spans="1:12" x14ac:dyDescent="0.2">
      <c r="A12" s="11"/>
      <c r="B12" s="2"/>
      <c r="C12" s="2"/>
      <c r="D12" s="6"/>
      <c r="E12" s="10"/>
      <c r="F12" s="3"/>
      <c r="G12" s="3">
        <f>Table4[[#This Row],[Budget]]-Table4[[#This Row],[Price]]</f>
        <v>0</v>
      </c>
      <c r="H12" s="2" t="s">
        <v>17</v>
      </c>
      <c r="I12" s="2" t="s">
        <v>17</v>
      </c>
      <c r="J12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2" s="16"/>
    </row>
    <row r="13" spans="1:12" x14ac:dyDescent="0.2">
      <c r="A13" s="11"/>
      <c r="B13" s="2"/>
      <c r="C13" s="2"/>
      <c r="D13" s="6"/>
      <c r="E13" s="10"/>
      <c r="F13" s="3"/>
      <c r="G13" s="3">
        <f>Table4[[#This Row],[Budget]]-Table4[[#This Row],[Price]]</f>
        <v>0</v>
      </c>
      <c r="H13" s="2" t="s">
        <v>17</v>
      </c>
      <c r="I13" s="2" t="s">
        <v>17</v>
      </c>
      <c r="J13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3" s="16"/>
    </row>
    <row r="14" spans="1:12" x14ac:dyDescent="0.2">
      <c r="A14" s="11"/>
      <c r="B14" s="2"/>
      <c r="C14" s="2"/>
      <c r="D14" s="6"/>
      <c r="E14" s="10"/>
      <c r="F14" s="3"/>
      <c r="G14" s="3">
        <f>Table4[[#This Row],[Budget]]-Table4[[#This Row],[Price]]</f>
        <v>0</v>
      </c>
      <c r="H14" s="2" t="s">
        <v>17</v>
      </c>
      <c r="I14" s="2" t="s">
        <v>17</v>
      </c>
      <c r="J14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4" s="16"/>
    </row>
    <row r="15" spans="1:12" x14ac:dyDescent="0.2">
      <c r="A15" s="11"/>
      <c r="B15" s="2"/>
      <c r="C15" s="2"/>
      <c r="D15" s="6"/>
      <c r="E15" s="10"/>
      <c r="F15" s="3"/>
      <c r="G15" s="3">
        <f>Table4[[#This Row],[Budget]]-Table4[[#This Row],[Price]]</f>
        <v>0</v>
      </c>
      <c r="H15" s="2" t="s">
        <v>17</v>
      </c>
      <c r="I15" s="2" t="s">
        <v>17</v>
      </c>
      <c r="J15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5" s="16"/>
    </row>
    <row r="16" spans="1:12" x14ac:dyDescent="0.2">
      <c r="A16" s="11"/>
      <c r="B16" s="2"/>
      <c r="C16" s="2"/>
      <c r="D16" s="6"/>
      <c r="E16" s="10"/>
      <c r="F16" s="3"/>
      <c r="G16" s="3">
        <f>Table4[[#This Row],[Budget]]-Table4[[#This Row],[Price]]</f>
        <v>0</v>
      </c>
      <c r="H16" s="2" t="s">
        <v>17</v>
      </c>
      <c r="I16" s="2" t="s">
        <v>17</v>
      </c>
      <c r="J16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6" s="16"/>
    </row>
    <row r="17" spans="1:11" x14ac:dyDescent="0.2">
      <c r="A17" s="11"/>
      <c r="B17" s="2"/>
      <c r="C17" s="2"/>
      <c r="D17" s="6"/>
      <c r="E17" s="10"/>
      <c r="F17" s="3"/>
      <c r="G17" s="3">
        <f>Table4[[#This Row],[Budget]]-Table4[[#This Row],[Price]]</f>
        <v>0</v>
      </c>
      <c r="H17" s="2" t="s">
        <v>17</v>
      </c>
      <c r="I17" s="2" t="s">
        <v>17</v>
      </c>
      <c r="J17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7" s="16"/>
    </row>
    <row r="18" spans="1:11" x14ac:dyDescent="0.2">
      <c r="A18" s="11"/>
      <c r="B18" s="2"/>
      <c r="C18" s="2"/>
      <c r="D18" s="6"/>
      <c r="E18" s="10"/>
      <c r="F18" s="3"/>
      <c r="G18" s="3">
        <f>Table4[[#This Row],[Budget]]-Table4[[#This Row],[Price]]</f>
        <v>0</v>
      </c>
      <c r="H18" s="2" t="s">
        <v>17</v>
      </c>
      <c r="I18" s="2" t="s">
        <v>17</v>
      </c>
      <c r="J18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8" s="16"/>
    </row>
    <row r="19" spans="1:11" x14ac:dyDescent="0.2">
      <c r="A19" s="11"/>
      <c r="B19" s="2"/>
      <c r="C19" s="2"/>
      <c r="D19" s="6"/>
      <c r="E19" s="10"/>
      <c r="F19" s="3"/>
      <c r="G19" s="3">
        <f>Table4[[#This Row],[Budget]]-Table4[[#This Row],[Price]]</f>
        <v>0</v>
      </c>
      <c r="H19" s="2" t="s">
        <v>17</v>
      </c>
      <c r="I19" s="2" t="s">
        <v>17</v>
      </c>
      <c r="J19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19" s="16"/>
    </row>
    <row r="20" spans="1:11" x14ac:dyDescent="0.2">
      <c r="A20" s="11"/>
      <c r="B20" s="2"/>
      <c r="C20" s="2"/>
      <c r="D20" s="6"/>
      <c r="E20" s="10"/>
      <c r="F20" s="3"/>
      <c r="G20" s="3">
        <f>Table4[[#This Row],[Budget]]-Table4[[#This Row],[Price]]</f>
        <v>0</v>
      </c>
      <c r="H20" s="2" t="s">
        <v>17</v>
      </c>
      <c r="I20" s="2" t="s">
        <v>17</v>
      </c>
      <c r="J20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20" s="16"/>
    </row>
    <row r="21" spans="1:11" x14ac:dyDescent="0.2">
      <c r="A21" s="11"/>
      <c r="B21" s="2"/>
      <c r="C21" s="2"/>
      <c r="D21" s="6"/>
      <c r="E21" s="10"/>
      <c r="F21" s="3"/>
      <c r="G21" s="3">
        <f>Table4[[#This Row],[Budget]]-Table4[[#This Row],[Price]]</f>
        <v>0</v>
      </c>
      <c r="H21" s="2" t="s">
        <v>17</v>
      </c>
      <c r="I21" s="2" t="s">
        <v>17</v>
      </c>
      <c r="J21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21" s="16"/>
    </row>
    <row r="22" spans="1:11" x14ac:dyDescent="0.2">
      <c r="A22" s="11"/>
      <c r="B22" s="2"/>
      <c r="C22" s="2"/>
      <c r="D22" s="6"/>
      <c r="E22" s="10"/>
      <c r="F22" s="3"/>
      <c r="G22" s="3">
        <f>Table4[[#This Row],[Budget]]-Table4[[#This Row],[Price]]</f>
        <v>0</v>
      </c>
      <c r="H22" s="2" t="s">
        <v>17</v>
      </c>
      <c r="I22" s="2" t="s">
        <v>17</v>
      </c>
      <c r="J22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22" s="16"/>
    </row>
    <row r="23" spans="1:11" x14ac:dyDescent="0.2">
      <c r="A23" s="11"/>
      <c r="B23" s="2"/>
      <c r="C23" s="2"/>
      <c r="D23" s="6"/>
      <c r="E23" s="10"/>
      <c r="F23" s="3"/>
      <c r="G23" s="3">
        <f>Table4[[#This Row],[Budget]]-Table4[[#This Row],[Price]]</f>
        <v>0</v>
      </c>
      <c r="H23" s="2" t="s">
        <v>17</v>
      </c>
      <c r="I23" s="2" t="s">
        <v>17</v>
      </c>
      <c r="J23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23" s="16"/>
    </row>
    <row r="24" spans="1:11" x14ac:dyDescent="0.2">
      <c r="A24" s="11"/>
      <c r="B24" s="2"/>
      <c r="C24" s="2"/>
      <c r="D24" s="6"/>
      <c r="E24" s="10"/>
      <c r="F24" s="3"/>
      <c r="G24" s="3">
        <f>Table4[[#This Row],[Budget]]-Table4[[#This Row],[Price]]</f>
        <v>0</v>
      </c>
      <c r="H24" s="2" t="s">
        <v>17</v>
      </c>
      <c r="I24" s="2" t="s">
        <v>17</v>
      </c>
      <c r="J24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24" s="16"/>
    </row>
    <row r="25" spans="1:11" x14ac:dyDescent="0.2">
      <c r="A25" s="11"/>
      <c r="B25" s="2"/>
      <c r="C25" s="2"/>
      <c r="D25" s="6"/>
      <c r="E25" s="10"/>
      <c r="F25" s="3"/>
      <c r="G25" s="3">
        <f>Table4[[#This Row],[Budget]]-Table4[[#This Row],[Price]]</f>
        <v>0</v>
      </c>
      <c r="H25" s="2" t="s">
        <v>17</v>
      </c>
      <c r="I25" s="2" t="s">
        <v>17</v>
      </c>
      <c r="J25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25" s="16"/>
    </row>
    <row r="26" spans="1:11" x14ac:dyDescent="0.2">
      <c r="A26" s="11"/>
      <c r="B26" s="2"/>
      <c r="C26" s="2"/>
      <c r="D26" s="6"/>
      <c r="E26" s="10"/>
      <c r="F26" s="3"/>
      <c r="G26" s="3">
        <f>Table4[[#This Row],[Budget]]-Table4[[#This Row],[Price]]</f>
        <v>0</v>
      </c>
      <c r="H26" s="2" t="s">
        <v>17</v>
      </c>
      <c r="I26" s="2" t="s">
        <v>17</v>
      </c>
      <c r="J26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26" s="16"/>
    </row>
    <row r="27" spans="1:11" x14ac:dyDescent="0.2">
      <c r="A27" s="11"/>
      <c r="B27" s="2"/>
      <c r="C27" s="2"/>
      <c r="D27" s="6"/>
      <c r="E27" s="10"/>
      <c r="F27" s="3"/>
      <c r="G27" s="3">
        <f>Table4[[#This Row],[Budget]]-Table4[[#This Row],[Price]]</f>
        <v>0</v>
      </c>
      <c r="H27" s="2" t="s">
        <v>17</v>
      </c>
      <c r="I27" s="2" t="s">
        <v>17</v>
      </c>
      <c r="J27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27" s="16"/>
    </row>
    <row r="28" spans="1:11" x14ac:dyDescent="0.2">
      <c r="A28" s="11"/>
      <c r="B28" s="2"/>
      <c r="C28" s="2"/>
      <c r="D28" s="6"/>
      <c r="E28" s="10"/>
      <c r="F28" s="3"/>
      <c r="G28" s="3">
        <f>Table4[[#This Row],[Budget]]-Table4[[#This Row],[Price]]</f>
        <v>0</v>
      </c>
      <c r="H28" s="2" t="s">
        <v>17</v>
      </c>
      <c r="I28" s="2" t="s">
        <v>17</v>
      </c>
      <c r="J28" s="5">
        <f>IF(AND(Table4[[#This Row],[Figured out]]="Yes",Table4[[#This Row],[Purchased
&amp; Delivered]]="Yes"),1,(IF(AND(Table4[[#This Row],[Figured out]]="Yes",Table4[[#This Row],[Purchased
&amp; Delivered]]="Almost"),0.5,(IF(OR(Table4[[#This Row],[Figured out]]="-",Table4[[#This Row],[Purchased
&amp; Delivered]]="-"),-1,0)))))</f>
        <v>-1</v>
      </c>
      <c r="K28" s="16"/>
    </row>
    <row r="29" spans="1:11" x14ac:dyDescent="0.2">
      <c r="A29" s="13" t="s">
        <v>2</v>
      </c>
      <c r="B29" s="13"/>
      <c r="C29" s="13"/>
      <c r="D29" s="13"/>
      <c r="E29" s="14">
        <f>SUM(E4:E28)</f>
        <v>36.979999999999997</v>
      </c>
      <c r="F29" s="15">
        <f>SUM(F4:F28)</f>
        <v>38</v>
      </c>
      <c r="G29" s="15">
        <f>SUM(G4:G28)</f>
        <v>1.0200000000000031</v>
      </c>
      <c r="H29" s="13"/>
      <c r="I29" s="13"/>
      <c r="J29" s="13"/>
      <c r="K29" s="17"/>
    </row>
  </sheetData>
  <phoneticPr fontId="10" type="noConversion"/>
  <conditionalFormatting sqref="G4:G29">
    <cfRule type="cellIs" dxfId="99" priority="28" operator="lessThan">
      <formula>0</formula>
    </cfRule>
  </conditionalFormatting>
  <conditionalFormatting sqref="H4:H28">
    <cfRule type="expression" dxfId="98" priority="18">
      <formula>$H4="Yes"</formula>
    </cfRule>
    <cfRule type="expression" dxfId="97" priority="19">
      <formula>$H4="Almost"</formula>
    </cfRule>
    <cfRule type="expression" dxfId="96" priority="20">
      <formula>$H4="No"</formula>
    </cfRule>
    <cfRule type="expression" dxfId="95" priority="3">
      <formula>$H4="-"</formula>
    </cfRule>
  </conditionalFormatting>
  <conditionalFormatting sqref="I4:I28">
    <cfRule type="expression" dxfId="94" priority="7">
      <formula>$I4="Yes"</formula>
    </cfRule>
    <cfRule type="expression" dxfId="93" priority="8">
      <formula>$I4="Almost"</formula>
    </cfRule>
    <cfRule type="expression" dxfId="92" priority="9">
      <formula>$I4="No"</formula>
    </cfRule>
    <cfRule type="expression" dxfId="91" priority="2">
      <formula>$I4="-"</formula>
    </cfRule>
  </conditionalFormatting>
  <conditionalFormatting sqref="J4:J28">
    <cfRule type="iconSet" priority="6">
      <iconSet iconSet="4TrafficLights" showValue="0">
        <cfvo type="percent" val="0"/>
        <cfvo type="num" val="0"/>
        <cfvo type="num" val="0.5"/>
        <cfvo type="num" val="1"/>
      </iconSet>
    </cfRule>
  </conditionalFormatting>
  <dataValidations count="2">
    <dataValidation type="list" allowBlank="1" showErrorMessage="1" errorTitle="This value is not from the list." error="Select a value from the list." sqref="H29:I29">
      <formula1>"No, Almost, Yes"</formula1>
    </dataValidation>
    <dataValidation type="list" allowBlank="1" showErrorMessage="1" errorTitle="This value is not from the list." error="Select a value from the list." sqref="H4:I28">
      <formula1>"-,No, Almost, Yes"</formula1>
    </dataValidation>
  </dataValidations>
  <hyperlinks>
    <hyperlink ref="D5" r:id="rId1"/>
  </hyperlinks>
  <pageMargins left="0.7" right="0.7" top="0.75" bottom="0.75" header="0.3" footer="0.3"/>
  <pageSetup paperSize="9" scale="67" orientation="landscape" horizontalDpi="0" verticalDpi="0"/>
  <colBreaks count="1" manualBreakCount="1">
    <brk id="11" max="1048575" man="1"/>
  </colBreaks>
  <ignoredErrors>
    <ignoredError sqref="K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9"/>
  <sheetViews>
    <sheetView workbookViewId="0"/>
  </sheetViews>
  <sheetFormatPr baseColWidth="10" defaultRowHeight="16" x14ac:dyDescent="0.2"/>
  <cols>
    <col min="1" max="1" width="11" style="1" customWidth="1"/>
    <col min="2" max="2" width="49.83203125" style="1" customWidth="1"/>
    <col min="3" max="3" width="12" style="1" customWidth="1"/>
    <col min="4" max="4" width="12.83203125" style="1" customWidth="1"/>
    <col min="5" max="6" width="8.33203125" style="1" customWidth="1"/>
    <col min="7" max="7" width="7.33203125" style="1" bestFit="1" customWidth="1"/>
    <col min="8" max="8" width="13.6640625" style="1" customWidth="1"/>
    <col min="9" max="9" width="14.83203125" style="1" customWidth="1"/>
    <col min="10" max="10" width="7" style="1" customWidth="1"/>
    <col min="11" max="11" width="25.6640625" style="1" bestFit="1" customWidth="1"/>
    <col min="12" max="16384" width="10.83203125" style="1"/>
  </cols>
  <sheetData>
    <row r="1" spans="1:12" s="20" customFormat="1" ht="47" x14ac:dyDescent="0.55000000000000004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8">
        <v>2019</v>
      </c>
      <c r="L1" s="19"/>
    </row>
    <row r="3" spans="1:12" s="8" customFormat="1" ht="33" customHeight="1" x14ac:dyDescent="0.25">
      <c r="A3" s="12" t="s">
        <v>4</v>
      </c>
      <c r="B3" s="12" t="s">
        <v>5</v>
      </c>
      <c r="C3" s="12" t="s">
        <v>6</v>
      </c>
      <c r="D3" s="12" t="s">
        <v>16</v>
      </c>
      <c r="E3" s="12" t="s">
        <v>7</v>
      </c>
      <c r="F3" s="12" t="s">
        <v>8</v>
      </c>
      <c r="G3" s="12" t="s">
        <v>21</v>
      </c>
      <c r="H3" s="12" t="s">
        <v>24</v>
      </c>
      <c r="I3" s="12" t="s">
        <v>23</v>
      </c>
      <c r="J3" s="12" t="s">
        <v>9</v>
      </c>
      <c r="K3" s="12" t="s">
        <v>10</v>
      </c>
      <c r="L3" s="7"/>
    </row>
    <row r="4" spans="1:12" x14ac:dyDescent="0.2">
      <c r="A4" s="11"/>
      <c r="B4" s="2"/>
      <c r="C4" s="2"/>
      <c r="D4" s="6"/>
      <c r="E4" s="10"/>
      <c r="F4" s="3"/>
      <c r="G4" s="3">
        <f>Table43[[#This Row],[Budget]]-Table43[[#This Row],[Price]]</f>
        <v>0</v>
      </c>
      <c r="H4" s="2" t="s">
        <v>17</v>
      </c>
      <c r="I4" s="2" t="s">
        <v>17</v>
      </c>
      <c r="J4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4" s="16"/>
    </row>
    <row r="5" spans="1:12" x14ac:dyDescent="0.2">
      <c r="A5" s="11"/>
      <c r="B5" s="2"/>
      <c r="C5" s="2"/>
      <c r="D5" s="9"/>
      <c r="E5" s="10"/>
      <c r="F5" s="3"/>
      <c r="G5" s="3">
        <f>Table43[[#This Row],[Budget]]-Table43[[#This Row],[Price]]</f>
        <v>0</v>
      </c>
      <c r="H5" s="2" t="s">
        <v>17</v>
      </c>
      <c r="I5" s="2" t="s">
        <v>17</v>
      </c>
      <c r="J5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5" s="16"/>
    </row>
    <row r="6" spans="1:12" x14ac:dyDescent="0.2">
      <c r="A6" s="11"/>
      <c r="B6" s="2"/>
      <c r="C6" s="2"/>
      <c r="D6" s="6"/>
      <c r="E6" s="10"/>
      <c r="F6" s="3"/>
      <c r="G6" s="3">
        <f>Table43[[#This Row],[Budget]]-Table43[[#This Row],[Price]]</f>
        <v>0</v>
      </c>
      <c r="H6" s="2" t="s">
        <v>17</v>
      </c>
      <c r="I6" s="2" t="s">
        <v>17</v>
      </c>
      <c r="J6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6" s="16"/>
    </row>
    <row r="7" spans="1:12" x14ac:dyDescent="0.2">
      <c r="A7" s="11"/>
      <c r="B7" s="2"/>
      <c r="C7" s="2"/>
      <c r="D7" s="6"/>
      <c r="E7" s="10"/>
      <c r="F7" s="3"/>
      <c r="G7" s="3">
        <f>Table43[[#This Row],[Budget]]-Table43[[#This Row],[Price]]</f>
        <v>0</v>
      </c>
      <c r="H7" s="2" t="s">
        <v>17</v>
      </c>
      <c r="I7" s="2" t="s">
        <v>17</v>
      </c>
      <c r="J7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7" s="16"/>
    </row>
    <row r="8" spans="1:12" x14ac:dyDescent="0.2">
      <c r="A8" s="11"/>
      <c r="B8" s="2"/>
      <c r="C8" s="2"/>
      <c r="D8" s="6"/>
      <c r="E8" s="10"/>
      <c r="F8" s="3"/>
      <c r="G8" s="3">
        <f>Table43[[#This Row],[Budget]]-Table43[[#This Row],[Price]]</f>
        <v>0</v>
      </c>
      <c r="H8" s="2" t="s">
        <v>17</v>
      </c>
      <c r="I8" s="2" t="s">
        <v>17</v>
      </c>
      <c r="J8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8" s="16"/>
    </row>
    <row r="9" spans="1:12" x14ac:dyDescent="0.2">
      <c r="A9" s="11"/>
      <c r="B9" s="2"/>
      <c r="C9" s="2"/>
      <c r="D9" s="6"/>
      <c r="E9" s="10"/>
      <c r="F9" s="3"/>
      <c r="G9" s="3">
        <f>Table43[[#This Row],[Budget]]-Table43[[#This Row],[Price]]</f>
        <v>0</v>
      </c>
      <c r="H9" s="2" t="s">
        <v>17</v>
      </c>
      <c r="I9" s="2" t="s">
        <v>17</v>
      </c>
      <c r="J9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9" s="16"/>
    </row>
    <row r="10" spans="1:12" x14ac:dyDescent="0.2">
      <c r="A10" s="11"/>
      <c r="B10" s="2"/>
      <c r="C10" s="2"/>
      <c r="D10" s="6"/>
      <c r="E10" s="10"/>
      <c r="F10" s="3"/>
      <c r="G10" s="3">
        <f>Table43[[#This Row],[Budget]]-Table43[[#This Row],[Price]]</f>
        <v>0</v>
      </c>
      <c r="H10" s="2" t="s">
        <v>17</v>
      </c>
      <c r="I10" s="2" t="s">
        <v>17</v>
      </c>
      <c r="J10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0" s="16"/>
    </row>
    <row r="11" spans="1:12" x14ac:dyDescent="0.2">
      <c r="A11" s="11"/>
      <c r="B11" s="2"/>
      <c r="C11" s="2"/>
      <c r="D11" s="6"/>
      <c r="E11" s="10"/>
      <c r="F11" s="3"/>
      <c r="G11" s="3">
        <f>Table43[[#This Row],[Budget]]-Table43[[#This Row],[Price]]</f>
        <v>0</v>
      </c>
      <c r="H11" s="2" t="s">
        <v>17</v>
      </c>
      <c r="I11" s="2" t="s">
        <v>17</v>
      </c>
      <c r="J11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1" s="16"/>
    </row>
    <row r="12" spans="1:12" x14ac:dyDescent="0.2">
      <c r="A12" s="11"/>
      <c r="B12" s="2"/>
      <c r="C12" s="2"/>
      <c r="D12" s="6"/>
      <c r="E12" s="10"/>
      <c r="F12" s="3"/>
      <c r="G12" s="3">
        <f>Table43[[#This Row],[Budget]]-Table43[[#This Row],[Price]]</f>
        <v>0</v>
      </c>
      <c r="H12" s="2" t="s">
        <v>17</v>
      </c>
      <c r="I12" s="2" t="s">
        <v>17</v>
      </c>
      <c r="J12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2" s="16"/>
    </row>
    <row r="13" spans="1:12" x14ac:dyDescent="0.2">
      <c r="A13" s="11"/>
      <c r="B13" s="2"/>
      <c r="C13" s="2"/>
      <c r="D13" s="6"/>
      <c r="E13" s="10"/>
      <c r="F13" s="3"/>
      <c r="G13" s="3">
        <f>Table43[[#This Row],[Budget]]-Table43[[#This Row],[Price]]</f>
        <v>0</v>
      </c>
      <c r="H13" s="2" t="s">
        <v>17</v>
      </c>
      <c r="I13" s="2" t="s">
        <v>17</v>
      </c>
      <c r="J13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3" s="16"/>
    </row>
    <row r="14" spans="1:12" x14ac:dyDescent="0.2">
      <c r="A14" s="11"/>
      <c r="B14" s="2"/>
      <c r="C14" s="2"/>
      <c r="D14" s="6"/>
      <c r="E14" s="10"/>
      <c r="F14" s="3"/>
      <c r="G14" s="3">
        <f>Table43[[#This Row],[Budget]]-Table43[[#This Row],[Price]]</f>
        <v>0</v>
      </c>
      <c r="H14" s="2" t="s">
        <v>17</v>
      </c>
      <c r="I14" s="2" t="s">
        <v>17</v>
      </c>
      <c r="J14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4" s="16"/>
    </row>
    <row r="15" spans="1:12" x14ac:dyDescent="0.2">
      <c r="A15" s="11"/>
      <c r="B15" s="2"/>
      <c r="C15" s="2"/>
      <c r="D15" s="6"/>
      <c r="E15" s="10"/>
      <c r="F15" s="3"/>
      <c r="G15" s="3">
        <f>Table43[[#This Row],[Budget]]-Table43[[#This Row],[Price]]</f>
        <v>0</v>
      </c>
      <c r="H15" s="2" t="s">
        <v>17</v>
      </c>
      <c r="I15" s="2" t="s">
        <v>17</v>
      </c>
      <c r="J15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5" s="16"/>
    </row>
    <row r="16" spans="1:12" x14ac:dyDescent="0.2">
      <c r="A16" s="11"/>
      <c r="B16" s="2"/>
      <c r="C16" s="2"/>
      <c r="D16" s="6"/>
      <c r="E16" s="10"/>
      <c r="F16" s="3"/>
      <c r="G16" s="3">
        <f>Table43[[#This Row],[Budget]]-Table43[[#This Row],[Price]]</f>
        <v>0</v>
      </c>
      <c r="H16" s="2" t="s">
        <v>17</v>
      </c>
      <c r="I16" s="2" t="s">
        <v>17</v>
      </c>
      <c r="J16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6" s="16"/>
    </row>
    <row r="17" spans="1:11" x14ac:dyDescent="0.2">
      <c r="A17" s="11"/>
      <c r="B17" s="2"/>
      <c r="C17" s="2"/>
      <c r="D17" s="6"/>
      <c r="E17" s="10"/>
      <c r="F17" s="3"/>
      <c r="G17" s="3">
        <f>Table43[[#This Row],[Budget]]-Table43[[#This Row],[Price]]</f>
        <v>0</v>
      </c>
      <c r="H17" s="2" t="s">
        <v>17</v>
      </c>
      <c r="I17" s="2" t="s">
        <v>17</v>
      </c>
      <c r="J17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7" s="16"/>
    </row>
    <row r="18" spans="1:11" x14ac:dyDescent="0.2">
      <c r="A18" s="11"/>
      <c r="B18" s="2"/>
      <c r="C18" s="2"/>
      <c r="D18" s="6"/>
      <c r="E18" s="10"/>
      <c r="F18" s="3"/>
      <c r="G18" s="3">
        <f>Table43[[#This Row],[Budget]]-Table43[[#This Row],[Price]]</f>
        <v>0</v>
      </c>
      <c r="H18" s="2" t="s">
        <v>17</v>
      </c>
      <c r="I18" s="2" t="s">
        <v>17</v>
      </c>
      <c r="J18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8" s="16"/>
    </row>
    <row r="19" spans="1:11" x14ac:dyDescent="0.2">
      <c r="A19" s="11"/>
      <c r="B19" s="2"/>
      <c r="C19" s="2"/>
      <c r="D19" s="6"/>
      <c r="E19" s="10"/>
      <c r="F19" s="3"/>
      <c r="G19" s="3">
        <f>Table43[[#This Row],[Budget]]-Table43[[#This Row],[Price]]</f>
        <v>0</v>
      </c>
      <c r="H19" s="2" t="s">
        <v>17</v>
      </c>
      <c r="I19" s="2" t="s">
        <v>17</v>
      </c>
      <c r="J19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19" s="16"/>
    </row>
    <row r="20" spans="1:11" x14ac:dyDescent="0.2">
      <c r="A20" s="11"/>
      <c r="B20" s="2"/>
      <c r="C20" s="2"/>
      <c r="D20" s="6"/>
      <c r="E20" s="10"/>
      <c r="F20" s="3"/>
      <c r="G20" s="3">
        <f>Table43[[#This Row],[Budget]]-Table43[[#This Row],[Price]]</f>
        <v>0</v>
      </c>
      <c r="H20" s="2" t="s">
        <v>17</v>
      </c>
      <c r="I20" s="2" t="s">
        <v>17</v>
      </c>
      <c r="J20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20" s="16"/>
    </row>
    <row r="21" spans="1:11" x14ac:dyDescent="0.2">
      <c r="A21" s="11"/>
      <c r="B21" s="2"/>
      <c r="C21" s="2"/>
      <c r="D21" s="6"/>
      <c r="E21" s="10"/>
      <c r="F21" s="3"/>
      <c r="G21" s="3">
        <f>Table43[[#This Row],[Budget]]-Table43[[#This Row],[Price]]</f>
        <v>0</v>
      </c>
      <c r="H21" s="2" t="s">
        <v>17</v>
      </c>
      <c r="I21" s="2" t="s">
        <v>17</v>
      </c>
      <c r="J21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21" s="16"/>
    </row>
    <row r="22" spans="1:11" x14ac:dyDescent="0.2">
      <c r="A22" s="11"/>
      <c r="B22" s="2"/>
      <c r="C22" s="2"/>
      <c r="D22" s="6"/>
      <c r="E22" s="10"/>
      <c r="F22" s="3"/>
      <c r="G22" s="3">
        <f>Table43[[#This Row],[Budget]]-Table43[[#This Row],[Price]]</f>
        <v>0</v>
      </c>
      <c r="H22" s="2" t="s">
        <v>17</v>
      </c>
      <c r="I22" s="2" t="s">
        <v>17</v>
      </c>
      <c r="J22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22" s="16"/>
    </row>
    <row r="23" spans="1:11" x14ac:dyDescent="0.2">
      <c r="A23" s="11"/>
      <c r="B23" s="2"/>
      <c r="C23" s="2"/>
      <c r="D23" s="6"/>
      <c r="E23" s="10"/>
      <c r="F23" s="3"/>
      <c r="G23" s="3">
        <f>Table43[[#This Row],[Budget]]-Table43[[#This Row],[Price]]</f>
        <v>0</v>
      </c>
      <c r="H23" s="2" t="s">
        <v>17</v>
      </c>
      <c r="I23" s="2" t="s">
        <v>17</v>
      </c>
      <c r="J23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23" s="16"/>
    </row>
    <row r="24" spans="1:11" x14ac:dyDescent="0.2">
      <c r="A24" s="11"/>
      <c r="B24" s="2"/>
      <c r="C24" s="2"/>
      <c r="D24" s="6"/>
      <c r="E24" s="10"/>
      <c r="F24" s="3"/>
      <c r="G24" s="3">
        <f>Table43[[#This Row],[Budget]]-Table43[[#This Row],[Price]]</f>
        <v>0</v>
      </c>
      <c r="H24" s="2" t="s">
        <v>17</v>
      </c>
      <c r="I24" s="2" t="s">
        <v>17</v>
      </c>
      <c r="J24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24" s="16"/>
    </row>
    <row r="25" spans="1:11" x14ac:dyDescent="0.2">
      <c r="A25" s="11"/>
      <c r="B25" s="2"/>
      <c r="C25" s="2"/>
      <c r="D25" s="6"/>
      <c r="E25" s="10"/>
      <c r="F25" s="3"/>
      <c r="G25" s="3">
        <f>Table43[[#This Row],[Budget]]-Table43[[#This Row],[Price]]</f>
        <v>0</v>
      </c>
      <c r="H25" s="2" t="s">
        <v>17</v>
      </c>
      <c r="I25" s="2" t="s">
        <v>17</v>
      </c>
      <c r="J25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25" s="16"/>
    </row>
    <row r="26" spans="1:11" x14ac:dyDescent="0.2">
      <c r="A26" s="11"/>
      <c r="B26" s="2"/>
      <c r="C26" s="2"/>
      <c r="D26" s="6"/>
      <c r="E26" s="10"/>
      <c r="F26" s="3"/>
      <c r="G26" s="3">
        <f>Table43[[#This Row],[Budget]]-Table43[[#This Row],[Price]]</f>
        <v>0</v>
      </c>
      <c r="H26" s="2" t="s">
        <v>17</v>
      </c>
      <c r="I26" s="2" t="s">
        <v>17</v>
      </c>
      <c r="J26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26" s="16"/>
    </row>
    <row r="27" spans="1:11" x14ac:dyDescent="0.2">
      <c r="A27" s="11"/>
      <c r="B27" s="2"/>
      <c r="C27" s="2"/>
      <c r="D27" s="6"/>
      <c r="E27" s="10"/>
      <c r="F27" s="3"/>
      <c r="G27" s="3">
        <f>Table43[[#This Row],[Budget]]-Table43[[#This Row],[Price]]</f>
        <v>0</v>
      </c>
      <c r="H27" s="2" t="s">
        <v>17</v>
      </c>
      <c r="I27" s="2" t="s">
        <v>17</v>
      </c>
      <c r="J27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27" s="16"/>
    </row>
    <row r="28" spans="1:11" x14ac:dyDescent="0.2">
      <c r="A28" s="11"/>
      <c r="B28" s="2"/>
      <c r="C28" s="2"/>
      <c r="D28" s="6"/>
      <c r="E28" s="10"/>
      <c r="F28" s="3"/>
      <c r="G28" s="3">
        <f>Table43[[#This Row],[Budget]]-Table43[[#This Row],[Price]]</f>
        <v>0</v>
      </c>
      <c r="H28" s="2" t="s">
        <v>17</v>
      </c>
      <c r="I28" s="2" t="s">
        <v>17</v>
      </c>
      <c r="J28" s="5">
        <f>IF(AND(Table43[[#This Row],[Figured out]]="Yes",Table43[[#This Row],[Purchased
&amp; Delivered]]="Yes"),1,(IF(AND(Table43[[#This Row],[Figured out]]="Yes",Table43[[#This Row],[Purchased
&amp; Delivered]]="Almost"),0.5,(IF(OR(Table43[[#This Row],[Figured out]]="-",Table43[[#This Row],[Purchased
&amp; Delivered]]="-"),-1,0)))))</f>
        <v>-1</v>
      </c>
      <c r="K28" s="16"/>
    </row>
    <row r="29" spans="1:11" x14ac:dyDescent="0.2">
      <c r="A29" s="13" t="s">
        <v>2</v>
      </c>
      <c r="B29" s="13"/>
      <c r="C29" s="13"/>
      <c r="D29" s="13"/>
      <c r="E29" s="14">
        <f>SUM(E4:E28)</f>
        <v>0</v>
      </c>
      <c r="F29" s="15">
        <f>SUM(F4:F28)</f>
        <v>0</v>
      </c>
      <c r="G29" s="15">
        <f>SUM(G4:G28)</f>
        <v>0</v>
      </c>
      <c r="H29" s="13"/>
      <c r="I29" s="13"/>
      <c r="J29" s="13"/>
      <c r="K29" s="17"/>
    </row>
  </sheetData>
  <conditionalFormatting sqref="G4:G29">
    <cfRule type="cellIs" dxfId="77" priority="14" operator="lessThan">
      <formula>0</formula>
    </cfRule>
  </conditionalFormatting>
  <conditionalFormatting sqref="H4:H28">
    <cfRule type="expression" dxfId="76" priority="6">
      <formula>$H4="-"</formula>
    </cfRule>
    <cfRule type="expression" dxfId="75" priority="11">
      <formula>$H4="Yes"</formula>
    </cfRule>
    <cfRule type="expression" dxfId="74" priority="12">
      <formula>$H4="Almost"</formula>
    </cfRule>
    <cfRule type="expression" dxfId="73" priority="13">
      <formula>$H4="No"</formula>
    </cfRule>
  </conditionalFormatting>
  <conditionalFormatting sqref="I7:I28">
    <cfRule type="expression" dxfId="72" priority="5">
      <formula>$I7="-"</formula>
    </cfRule>
    <cfRule type="expression" dxfId="71" priority="8">
      <formula>$I7="Yes"</formula>
    </cfRule>
    <cfRule type="expression" dxfId="70" priority="9">
      <formula>$I7="Almost"</formula>
    </cfRule>
    <cfRule type="expression" dxfId="69" priority="10">
      <formula>$I7="No"</formula>
    </cfRule>
  </conditionalFormatting>
  <conditionalFormatting sqref="J4:J28">
    <cfRule type="iconSet" priority="7">
      <iconSet iconSet="4TrafficLights" showValue="0">
        <cfvo type="percent" val="0"/>
        <cfvo type="num" val="0"/>
        <cfvo type="num" val="0.5"/>
        <cfvo type="num" val="1"/>
      </iconSet>
    </cfRule>
  </conditionalFormatting>
  <conditionalFormatting sqref="I4:I6">
    <cfRule type="expression" dxfId="68" priority="1">
      <formula>$H4="-"</formula>
    </cfRule>
    <cfRule type="expression" dxfId="67" priority="2">
      <formula>$H4="Yes"</formula>
    </cfRule>
    <cfRule type="expression" dxfId="66" priority="3">
      <formula>$H4="Almost"</formula>
    </cfRule>
    <cfRule type="expression" dxfId="65" priority="4">
      <formula>$H4="No"</formula>
    </cfRule>
  </conditionalFormatting>
  <dataValidations count="2">
    <dataValidation type="list" allowBlank="1" showErrorMessage="1" errorTitle="This value is not from the list." error="Select a value from the list." sqref="H4:I28">
      <formula1>"-,No, Almost, Yes"</formula1>
    </dataValidation>
    <dataValidation type="list" allowBlank="1" showErrorMessage="1" errorTitle="This value is not from the list." error="Select a value from the list." sqref="H29:I29">
      <formula1>"No, Almost, Yes"</formula1>
    </dataValidation>
  </dataValidations>
  <pageMargins left="0.7" right="0.7" top="0.75" bottom="0.75" header="0.3" footer="0.3"/>
  <pageSetup paperSize="9" scale="67" orientation="landscape" horizontalDpi="0" verticalDpi="0"/>
  <colBreaks count="1" manualBreakCount="1">
    <brk id="11" max="1048575" man="1"/>
  </colBreaks>
  <ignoredErrors>
    <ignoredError sqref="J4:J28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9"/>
  <sheetViews>
    <sheetView workbookViewId="0"/>
  </sheetViews>
  <sheetFormatPr baseColWidth="10" defaultRowHeight="16" x14ac:dyDescent="0.2"/>
  <cols>
    <col min="1" max="1" width="11" style="1" customWidth="1"/>
    <col min="2" max="2" width="49.83203125" style="1" customWidth="1"/>
    <col min="3" max="3" width="12" style="1" customWidth="1"/>
    <col min="4" max="4" width="12.83203125" style="1" customWidth="1"/>
    <col min="5" max="6" width="8.33203125" style="1" customWidth="1"/>
    <col min="7" max="7" width="7.33203125" style="1" bestFit="1" customWidth="1"/>
    <col min="8" max="8" width="13.6640625" style="1" customWidth="1"/>
    <col min="9" max="9" width="14.83203125" style="1" customWidth="1"/>
    <col min="10" max="10" width="7" style="1" customWidth="1"/>
    <col min="11" max="11" width="25.6640625" style="1" bestFit="1" customWidth="1"/>
    <col min="12" max="16384" width="10.83203125" style="1"/>
  </cols>
  <sheetData>
    <row r="1" spans="1:12" s="20" customFormat="1" ht="47" x14ac:dyDescent="0.55000000000000004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8">
        <v>2020</v>
      </c>
      <c r="L1" s="19"/>
    </row>
    <row r="3" spans="1:12" s="8" customFormat="1" ht="33" customHeight="1" x14ac:dyDescent="0.25">
      <c r="A3" s="12" t="s">
        <v>4</v>
      </c>
      <c r="B3" s="12" t="s">
        <v>5</v>
      </c>
      <c r="C3" s="12" t="s">
        <v>6</v>
      </c>
      <c r="D3" s="12" t="s">
        <v>16</v>
      </c>
      <c r="E3" s="12" t="s">
        <v>7</v>
      </c>
      <c r="F3" s="12" t="s">
        <v>8</v>
      </c>
      <c r="G3" s="12" t="s">
        <v>21</v>
      </c>
      <c r="H3" s="12" t="s">
        <v>24</v>
      </c>
      <c r="I3" s="12" t="s">
        <v>23</v>
      </c>
      <c r="J3" s="12" t="s">
        <v>9</v>
      </c>
      <c r="K3" s="12" t="s">
        <v>10</v>
      </c>
      <c r="L3" s="7"/>
    </row>
    <row r="4" spans="1:12" x14ac:dyDescent="0.2">
      <c r="A4" s="11"/>
      <c r="B4" s="2"/>
      <c r="C4" s="2"/>
      <c r="D4" s="6"/>
      <c r="E4" s="10"/>
      <c r="F4" s="3"/>
      <c r="G4" s="3">
        <f>Table434[[#This Row],[Budget]]-Table434[[#This Row],[Price]]</f>
        <v>0</v>
      </c>
      <c r="H4" s="2" t="s">
        <v>17</v>
      </c>
      <c r="I4" s="2" t="s">
        <v>17</v>
      </c>
      <c r="J4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4" s="16"/>
    </row>
    <row r="5" spans="1:12" x14ac:dyDescent="0.2">
      <c r="A5" s="11"/>
      <c r="B5" s="2"/>
      <c r="C5" s="2"/>
      <c r="D5" s="9"/>
      <c r="E5" s="10"/>
      <c r="F5" s="3"/>
      <c r="G5" s="3">
        <f>Table434[[#This Row],[Budget]]-Table434[[#This Row],[Price]]</f>
        <v>0</v>
      </c>
      <c r="H5" s="2" t="s">
        <v>17</v>
      </c>
      <c r="I5" s="2" t="s">
        <v>17</v>
      </c>
      <c r="J5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5" s="16"/>
    </row>
    <row r="6" spans="1:12" x14ac:dyDescent="0.2">
      <c r="A6" s="11"/>
      <c r="B6" s="2"/>
      <c r="C6" s="2"/>
      <c r="D6" s="6"/>
      <c r="E6" s="10"/>
      <c r="F6" s="3"/>
      <c r="G6" s="3">
        <f>Table434[[#This Row],[Budget]]-Table434[[#This Row],[Price]]</f>
        <v>0</v>
      </c>
      <c r="H6" s="2" t="s">
        <v>17</v>
      </c>
      <c r="I6" s="2" t="s">
        <v>17</v>
      </c>
      <c r="J6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6" s="16"/>
    </row>
    <row r="7" spans="1:12" x14ac:dyDescent="0.2">
      <c r="A7" s="11"/>
      <c r="B7" s="2"/>
      <c r="C7" s="2"/>
      <c r="D7" s="6"/>
      <c r="E7" s="10"/>
      <c r="F7" s="3"/>
      <c r="G7" s="3">
        <f>Table434[[#This Row],[Budget]]-Table434[[#This Row],[Price]]</f>
        <v>0</v>
      </c>
      <c r="H7" s="2" t="s">
        <v>17</v>
      </c>
      <c r="I7" s="2" t="s">
        <v>17</v>
      </c>
      <c r="J7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7" s="16"/>
    </row>
    <row r="8" spans="1:12" x14ac:dyDescent="0.2">
      <c r="A8" s="11"/>
      <c r="B8" s="2"/>
      <c r="C8" s="2"/>
      <c r="D8" s="6"/>
      <c r="E8" s="10"/>
      <c r="F8" s="3"/>
      <c r="G8" s="3">
        <f>Table434[[#This Row],[Budget]]-Table434[[#This Row],[Price]]</f>
        <v>0</v>
      </c>
      <c r="H8" s="2" t="s">
        <v>17</v>
      </c>
      <c r="I8" s="2" t="s">
        <v>17</v>
      </c>
      <c r="J8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8" s="16"/>
    </row>
    <row r="9" spans="1:12" x14ac:dyDescent="0.2">
      <c r="A9" s="11"/>
      <c r="B9" s="2"/>
      <c r="C9" s="2"/>
      <c r="D9" s="6"/>
      <c r="E9" s="10"/>
      <c r="F9" s="3"/>
      <c r="G9" s="3">
        <f>Table434[[#This Row],[Budget]]-Table434[[#This Row],[Price]]</f>
        <v>0</v>
      </c>
      <c r="H9" s="2" t="s">
        <v>17</v>
      </c>
      <c r="I9" s="2" t="s">
        <v>17</v>
      </c>
      <c r="J9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9" s="16"/>
    </row>
    <row r="10" spans="1:12" x14ac:dyDescent="0.2">
      <c r="A10" s="11"/>
      <c r="B10" s="2"/>
      <c r="C10" s="2"/>
      <c r="D10" s="6"/>
      <c r="E10" s="10"/>
      <c r="F10" s="3"/>
      <c r="G10" s="3">
        <f>Table434[[#This Row],[Budget]]-Table434[[#This Row],[Price]]</f>
        <v>0</v>
      </c>
      <c r="H10" s="2" t="s">
        <v>17</v>
      </c>
      <c r="I10" s="2" t="s">
        <v>17</v>
      </c>
      <c r="J10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0" s="16"/>
    </row>
    <row r="11" spans="1:12" x14ac:dyDescent="0.2">
      <c r="A11" s="11"/>
      <c r="B11" s="2"/>
      <c r="C11" s="2"/>
      <c r="D11" s="6"/>
      <c r="E11" s="10"/>
      <c r="F11" s="3"/>
      <c r="G11" s="3">
        <f>Table434[[#This Row],[Budget]]-Table434[[#This Row],[Price]]</f>
        <v>0</v>
      </c>
      <c r="H11" s="2" t="s">
        <v>17</v>
      </c>
      <c r="I11" s="2" t="s">
        <v>17</v>
      </c>
      <c r="J11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1" s="16"/>
    </row>
    <row r="12" spans="1:12" x14ac:dyDescent="0.2">
      <c r="A12" s="11"/>
      <c r="B12" s="2"/>
      <c r="C12" s="2"/>
      <c r="D12" s="6"/>
      <c r="E12" s="10"/>
      <c r="F12" s="3"/>
      <c r="G12" s="3">
        <f>Table434[[#This Row],[Budget]]-Table434[[#This Row],[Price]]</f>
        <v>0</v>
      </c>
      <c r="H12" s="2" t="s">
        <v>17</v>
      </c>
      <c r="I12" s="2" t="s">
        <v>17</v>
      </c>
      <c r="J12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2" s="16"/>
    </row>
    <row r="13" spans="1:12" x14ac:dyDescent="0.2">
      <c r="A13" s="11"/>
      <c r="B13" s="2"/>
      <c r="C13" s="2"/>
      <c r="D13" s="6"/>
      <c r="E13" s="10"/>
      <c r="F13" s="3"/>
      <c r="G13" s="3">
        <f>Table434[[#This Row],[Budget]]-Table434[[#This Row],[Price]]</f>
        <v>0</v>
      </c>
      <c r="H13" s="2" t="s">
        <v>17</v>
      </c>
      <c r="I13" s="2" t="s">
        <v>17</v>
      </c>
      <c r="J13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3" s="16"/>
    </row>
    <row r="14" spans="1:12" x14ac:dyDescent="0.2">
      <c r="A14" s="11"/>
      <c r="B14" s="2"/>
      <c r="C14" s="2"/>
      <c r="D14" s="6"/>
      <c r="E14" s="10"/>
      <c r="F14" s="3"/>
      <c r="G14" s="3">
        <f>Table434[[#This Row],[Budget]]-Table434[[#This Row],[Price]]</f>
        <v>0</v>
      </c>
      <c r="H14" s="2" t="s">
        <v>17</v>
      </c>
      <c r="I14" s="2" t="s">
        <v>17</v>
      </c>
      <c r="J14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4" s="16"/>
    </row>
    <row r="15" spans="1:12" x14ac:dyDescent="0.2">
      <c r="A15" s="11"/>
      <c r="B15" s="2"/>
      <c r="C15" s="2"/>
      <c r="D15" s="6"/>
      <c r="E15" s="10"/>
      <c r="F15" s="3"/>
      <c r="G15" s="3">
        <f>Table434[[#This Row],[Budget]]-Table434[[#This Row],[Price]]</f>
        <v>0</v>
      </c>
      <c r="H15" s="2" t="s">
        <v>17</v>
      </c>
      <c r="I15" s="2" t="s">
        <v>17</v>
      </c>
      <c r="J15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5" s="16"/>
    </row>
    <row r="16" spans="1:12" x14ac:dyDescent="0.2">
      <c r="A16" s="11"/>
      <c r="B16" s="2"/>
      <c r="C16" s="2"/>
      <c r="D16" s="6"/>
      <c r="E16" s="10"/>
      <c r="F16" s="3"/>
      <c r="G16" s="3">
        <f>Table434[[#This Row],[Budget]]-Table434[[#This Row],[Price]]</f>
        <v>0</v>
      </c>
      <c r="H16" s="2" t="s">
        <v>17</v>
      </c>
      <c r="I16" s="2" t="s">
        <v>17</v>
      </c>
      <c r="J16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6" s="16"/>
    </row>
    <row r="17" spans="1:11" x14ac:dyDescent="0.2">
      <c r="A17" s="11"/>
      <c r="B17" s="2"/>
      <c r="C17" s="2"/>
      <c r="D17" s="6"/>
      <c r="E17" s="10"/>
      <c r="F17" s="3"/>
      <c r="G17" s="3">
        <f>Table434[[#This Row],[Budget]]-Table434[[#This Row],[Price]]</f>
        <v>0</v>
      </c>
      <c r="H17" s="2" t="s">
        <v>17</v>
      </c>
      <c r="I17" s="2" t="s">
        <v>17</v>
      </c>
      <c r="J17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7" s="16"/>
    </row>
    <row r="18" spans="1:11" x14ac:dyDescent="0.2">
      <c r="A18" s="11"/>
      <c r="B18" s="2"/>
      <c r="C18" s="2"/>
      <c r="D18" s="6"/>
      <c r="E18" s="10"/>
      <c r="F18" s="3"/>
      <c r="G18" s="3">
        <f>Table434[[#This Row],[Budget]]-Table434[[#This Row],[Price]]</f>
        <v>0</v>
      </c>
      <c r="H18" s="2" t="s">
        <v>17</v>
      </c>
      <c r="I18" s="2" t="s">
        <v>17</v>
      </c>
      <c r="J18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8" s="16"/>
    </row>
    <row r="19" spans="1:11" x14ac:dyDescent="0.2">
      <c r="A19" s="11"/>
      <c r="B19" s="2"/>
      <c r="C19" s="2"/>
      <c r="D19" s="6"/>
      <c r="E19" s="10"/>
      <c r="F19" s="3"/>
      <c r="G19" s="3">
        <f>Table434[[#This Row],[Budget]]-Table434[[#This Row],[Price]]</f>
        <v>0</v>
      </c>
      <c r="H19" s="2" t="s">
        <v>17</v>
      </c>
      <c r="I19" s="2" t="s">
        <v>17</v>
      </c>
      <c r="J19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19" s="16"/>
    </row>
    <row r="20" spans="1:11" x14ac:dyDescent="0.2">
      <c r="A20" s="11"/>
      <c r="B20" s="2"/>
      <c r="C20" s="2"/>
      <c r="D20" s="6"/>
      <c r="E20" s="10"/>
      <c r="F20" s="3"/>
      <c r="G20" s="3">
        <f>Table434[[#This Row],[Budget]]-Table434[[#This Row],[Price]]</f>
        <v>0</v>
      </c>
      <c r="H20" s="2" t="s">
        <v>17</v>
      </c>
      <c r="I20" s="2" t="s">
        <v>17</v>
      </c>
      <c r="J20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20" s="16"/>
    </row>
    <row r="21" spans="1:11" x14ac:dyDescent="0.2">
      <c r="A21" s="11"/>
      <c r="B21" s="2"/>
      <c r="C21" s="2"/>
      <c r="D21" s="6"/>
      <c r="E21" s="10"/>
      <c r="F21" s="3"/>
      <c r="G21" s="3">
        <f>Table434[[#This Row],[Budget]]-Table434[[#This Row],[Price]]</f>
        <v>0</v>
      </c>
      <c r="H21" s="2" t="s">
        <v>17</v>
      </c>
      <c r="I21" s="2" t="s">
        <v>17</v>
      </c>
      <c r="J21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21" s="16"/>
    </row>
    <row r="22" spans="1:11" x14ac:dyDescent="0.2">
      <c r="A22" s="11"/>
      <c r="B22" s="2"/>
      <c r="C22" s="2"/>
      <c r="D22" s="6"/>
      <c r="E22" s="10"/>
      <c r="F22" s="3"/>
      <c r="G22" s="3">
        <f>Table434[[#This Row],[Budget]]-Table434[[#This Row],[Price]]</f>
        <v>0</v>
      </c>
      <c r="H22" s="2" t="s">
        <v>17</v>
      </c>
      <c r="I22" s="2" t="s">
        <v>17</v>
      </c>
      <c r="J22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22" s="16"/>
    </row>
    <row r="23" spans="1:11" x14ac:dyDescent="0.2">
      <c r="A23" s="11"/>
      <c r="B23" s="2"/>
      <c r="C23" s="2"/>
      <c r="D23" s="6"/>
      <c r="E23" s="10"/>
      <c r="F23" s="3"/>
      <c r="G23" s="3">
        <f>Table434[[#This Row],[Budget]]-Table434[[#This Row],[Price]]</f>
        <v>0</v>
      </c>
      <c r="H23" s="2" t="s">
        <v>17</v>
      </c>
      <c r="I23" s="2" t="s">
        <v>17</v>
      </c>
      <c r="J23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23" s="16"/>
    </row>
    <row r="24" spans="1:11" x14ac:dyDescent="0.2">
      <c r="A24" s="11"/>
      <c r="B24" s="2"/>
      <c r="C24" s="2"/>
      <c r="D24" s="6"/>
      <c r="E24" s="10"/>
      <c r="F24" s="3"/>
      <c r="G24" s="3">
        <f>Table434[[#This Row],[Budget]]-Table434[[#This Row],[Price]]</f>
        <v>0</v>
      </c>
      <c r="H24" s="2" t="s">
        <v>17</v>
      </c>
      <c r="I24" s="2" t="s">
        <v>17</v>
      </c>
      <c r="J24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24" s="16"/>
    </row>
    <row r="25" spans="1:11" x14ac:dyDescent="0.2">
      <c r="A25" s="11"/>
      <c r="B25" s="2"/>
      <c r="C25" s="2"/>
      <c r="D25" s="6"/>
      <c r="E25" s="10"/>
      <c r="F25" s="3"/>
      <c r="G25" s="3">
        <f>Table434[[#This Row],[Budget]]-Table434[[#This Row],[Price]]</f>
        <v>0</v>
      </c>
      <c r="H25" s="2" t="s">
        <v>17</v>
      </c>
      <c r="I25" s="2" t="s">
        <v>17</v>
      </c>
      <c r="J25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25" s="16"/>
    </row>
    <row r="26" spans="1:11" x14ac:dyDescent="0.2">
      <c r="A26" s="11"/>
      <c r="B26" s="2"/>
      <c r="C26" s="2"/>
      <c r="D26" s="6"/>
      <c r="E26" s="10"/>
      <c r="F26" s="3"/>
      <c r="G26" s="3">
        <f>Table434[[#This Row],[Budget]]-Table434[[#This Row],[Price]]</f>
        <v>0</v>
      </c>
      <c r="H26" s="2" t="s">
        <v>17</v>
      </c>
      <c r="I26" s="2" t="s">
        <v>17</v>
      </c>
      <c r="J26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26" s="16"/>
    </row>
    <row r="27" spans="1:11" x14ac:dyDescent="0.2">
      <c r="A27" s="11"/>
      <c r="B27" s="2"/>
      <c r="C27" s="2"/>
      <c r="D27" s="6"/>
      <c r="E27" s="10"/>
      <c r="F27" s="3"/>
      <c r="G27" s="3">
        <f>Table434[[#This Row],[Budget]]-Table434[[#This Row],[Price]]</f>
        <v>0</v>
      </c>
      <c r="H27" s="2" t="s">
        <v>17</v>
      </c>
      <c r="I27" s="2" t="s">
        <v>17</v>
      </c>
      <c r="J27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27" s="16"/>
    </row>
    <row r="28" spans="1:11" x14ac:dyDescent="0.2">
      <c r="A28" s="11"/>
      <c r="B28" s="2"/>
      <c r="C28" s="2"/>
      <c r="D28" s="6"/>
      <c r="E28" s="10"/>
      <c r="F28" s="3"/>
      <c r="G28" s="3">
        <f>Table434[[#This Row],[Budget]]-Table434[[#This Row],[Price]]</f>
        <v>0</v>
      </c>
      <c r="H28" s="2" t="s">
        <v>17</v>
      </c>
      <c r="I28" s="2" t="s">
        <v>17</v>
      </c>
      <c r="J28" s="5">
        <f>IF(AND(Table434[[#This Row],[Figured out]]="Yes",Table434[[#This Row],[Purchased
&amp; Delivered]]="Yes"),1,(IF(AND(Table434[[#This Row],[Figured out]]="Yes",Table434[[#This Row],[Purchased
&amp; Delivered]]="Almost"),0.5,(IF(OR(Table434[[#This Row],[Figured out]]="-",Table434[[#This Row],[Purchased
&amp; Delivered]]="-"),-1,0)))))</f>
        <v>-1</v>
      </c>
      <c r="K28" s="16"/>
    </row>
    <row r="29" spans="1:11" x14ac:dyDescent="0.2">
      <c r="A29" s="13" t="s">
        <v>2</v>
      </c>
      <c r="B29" s="13"/>
      <c r="C29" s="13"/>
      <c r="D29" s="13"/>
      <c r="E29" s="14">
        <f>SUM(E4:E28)</f>
        <v>0</v>
      </c>
      <c r="F29" s="15">
        <f>SUM(F4:F28)</f>
        <v>0</v>
      </c>
      <c r="G29" s="15">
        <f>SUM(G4:G28)</f>
        <v>0</v>
      </c>
      <c r="H29" s="13"/>
      <c r="I29" s="13"/>
      <c r="J29" s="13"/>
      <c r="K29" s="17"/>
    </row>
  </sheetData>
  <conditionalFormatting sqref="G4:G29">
    <cfRule type="cellIs" dxfId="51" priority="14" operator="lessThan">
      <formula>0</formula>
    </cfRule>
  </conditionalFormatting>
  <conditionalFormatting sqref="H4:H28">
    <cfRule type="expression" dxfId="50" priority="6">
      <formula>$H4="-"</formula>
    </cfRule>
    <cfRule type="expression" dxfId="49" priority="11">
      <formula>$H4="Yes"</formula>
    </cfRule>
    <cfRule type="expression" dxfId="48" priority="12">
      <formula>$H4="Almost"</formula>
    </cfRule>
    <cfRule type="expression" dxfId="47" priority="13">
      <formula>$H4="No"</formula>
    </cfRule>
  </conditionalFormatting>
  <conditionalFormatting sqref="I7:I28">
    <cfRule type="expression" dxfId="46" priority="5">
      <formula>$I7="-"</formula>
    </cfRule>
    <cfRule type="expression" dxfId="45" priority="8">
      <formula>$I7="Yes"</formula>
    </cfRule>
    <cfRule type="expression" dxfId="44" priority="9">
      <formula>$I7="Almost"</formula>
    </cfRule>
    <cfRule type="expression" dxfId="43" priority="10">
      <formula>$I7="No"</formula>
    </cfRule>
  </conditionalFormatting>
  <conditionalFormatting sqref="J4:J28">
    <cfRule type="iconSet" priority="7">
      <iconSet iconSet="4TrafficLights" showValue="0">
        <cfvo type="percent" val="0"/>
        <cfvo type="num" val="0"/>
        <cfvo type="num" val="0.5"/>
        <cfvo type="num" val="1"/>
      </iconSet>
    </cfRule>
  </conditionalFormatting>
  <conditionalFormatting sqref="I4:I6">
    <cfRule type="expression" dxfId="42" priority="1">
      <formula>$H4="-"</formula>
    </cfRule>
    <cfRule type="expression" dxfId="41" priority="2">
      <formula>$H4="Yes"</formula>
    </cfRule>
    <cfRule type="expression" dxfId="40" priority="3">
      <formula>$H4="Almost"</formula>
    </cfRule>
    <cfRule type="expression" dxfId="39" priority="4">
      <formula>$H4="No"</formula>
    </cfRule>
  </conditionalFormatting>
  <dataValidations count="2">
    <dataValidation type="list" allowBlank="1" showErrorMessage="1" errorTitle="This value is not from the list." error="Select a value from the list." sqref="H29:I29">
      <formula1>"No, Almost, Yes"</formula1>
    </dataValidation>
    <dataValidation type="list" allowBlank="1" showErrorMessage="1" errorTitle="This value is not from the list." error="Select a value from the list." sqref="H4:I28">
      <formula1>"-,No, Almost, Yes"</formula1>
    </dataValidation>
  </dataValidations>
  <pageMargins left="0.7" right="0.7" top="0.75" bottom="0.75" header="0.3" footer="0.3"/>
  <pageSetup paperSize="9" scale="67" orientation="landscape" horizontalDpi="0" verticalDpi="0"/>
  <colBreaks count="1" manualBreakCount="1">
    <brk id="11" max="1048575" man="1"/>
  </colBreaks>
  <ignoredErrors>
    <ignoredError sqref="J4:J28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9"/>
  <sheetViews>
    <sheetView workbookViewId="0">
      <selection activeCell="D30" sqref="D30"/>
    </sheetView>
  </sheetViews>
  <sheetFormatPr baseColWidth="10" defaultRowHeight="16" x14ac:dyDescent="0.2"/>
  <cols>
    <col min="1" max="1" width="11" style="1" customWidth="1"/>
    <col min="2" max="2" width="49.83203125" style="1" customWidth="1"/>
    <col min="3" max="3" width="12" style="1" customWidth="1"/>
    <col min="4" max="4" width="12.83203125" style="1" customWidth="1"/>
    <col min="5" max="6" width="8.33203125" style="1" customWidth="1"/>
    <col min="7" max="7" width="7.33203125" style="1" bestFit="1" customWidth="1"/>
    <col min="8" max="8" width="13.6640625" style="1" customWidth="1"/>
    <col min="9" max="9" width="14.83203125" style="1" customWidth="1"/>
    <col min="10" max="10" width="7" style="1" customWidth="1"/>
    <col min="11" max="11" width="25.6640625" style="1" bestFit="1" customWidth="1"/>
    <col min="12" max="16384" width="10.83203125" style="1"/>
  </cols>
  <sheetData>
    <row r="1" spans="1:12" s="20" customFormat="1" ht="47" x14ac:dyDescent="0.55000000000000004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8">
        <v>2021</v>
      </c>
      <c r="L1" s="19"/>
    </row>
    <row r="3" spans="1:12" s="8" customFormat="1" ht="33" customHeight="1" x14ac:dyDescent="0.25">
      <c r="A3" s="12" t="s">
        <v>4</v>
      </c>
      <c r="B3" s="12" t="s">
        <v>5</v>
      </c>
      <c r="C3" s="12" t="s">
        <v>6</v>
      </c>
      <c r="D3" s="12" t="s">
        <v>16</v>
      </c>
      <c r="E3" s="12" t="s">
        <v>7</v>
      </c>
      <c r="F3" s="12" t="s">
        <v>8</v>
      </c>
      <c r="G3" s="12" t="s">
        <v>21</v>
      </c>
      <c r="H3" s="12" t="s">
        <v>24</v>
      </c>
      <c r="I3" s="12" t="s">
        <v>23</v>
      </c>
      <c r="J3" s="12" t="s">
        <v>9</v>
      </c>
      <c r="K3" s="12" t="s">
        <v>10</v>
      </c>
      <c r="L3" s="7"/>
    </row>
    <row r="4" spans="1:12" x14ac:dyDescent="0.2">
      <c r="A4" s="11"/>
      <c r="B4" s="2"/>
      <c r="C4" s="2"/>
      <c r="D4" s="6"/>
      <c r="E4" s="10"/>
      <c r="F4" s="3"/>
      <c r="G4" s="3">
        <f>Table4346[[#This Row],[Budget]]-Table4346[[#This Row],[Price]]</f>
        <v>0</v>
      </c>
      <c r="H4" s="2" t="s">
        <v>17</v>
      </c>
      <c r="I4" s="2" t="s">
        <v>17</v>
      </c>
      <c r="J4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4" s="16"/>
    </row>
    <row r="5" spans="1:12" x14ac:dyDescent="0.2">
      <c r="A5" s="11"/>
      <c r="B5" s="2"/>
      <c r="C5" s="2"/>
      <c r="D5" s="9"/>
      <c r="E5" s="10"/>
      <c r="F5" s="3"/>
      <c r="G5" s="3">
        <f>Table4346[[#This Row],[Budget]]-Table4346[[#This Row],[Price]]</f>
        <v>0</v>
      </c>
      <c r="H5" s="2" t="s">
        <v>17</v>
      </c>
      <c r="I5" s="2" t="s">
        <v>17</v>
      </c>
      <c r="J5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5" s="16"/>
    </row>
    <row r="6" spans="1:12" x14ac:dyDescent="0.2">
      <c r="A6" s="11"/>
      <c r="B6" s="2"/>
      <c r="C6" s="2"/>
      <c r="D6" s="6"/>
      <c r="E6" s="10"/>
      <c r="F6" s="3"/>
      <c r="G6" s="3">
        <f>Table4346[[#This Row],[Budget]]-Table4346[[#This Row],[Price]]</f>
        <v>0</v>
      </c>
      <c r="H6" s="2" t="s">
        <v>17</v>
      </c>
      <c r="I6" s="2" t="s">
        <v>17</v>
      </c>
      <c r="J6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6" s="16"/>
    </row>
    <row r="7" spans="1:12" x14ac:dyDescent="0.2">
      <c r="A7" s="11"/>
      <c r="B7" s="2"/>
      <c r="C7" s="2"/>
      <c r="D7" s="6"/>
      <c r="E7" s="10"/>
      <c r="F7" s="3"/>
      <c r="G7" s="3">
        <f>Table4346[[#This Row],[Budget]]-Table4346[[#This Row],[Price]]</f>
        <v>0</v>
      </c>
      <c r="H7" s="2" t="s">
        <v>17</v>
      </c>
      <c r="I7" s="2" t="s">
        <v>17</v>
      </c>
      <c r="J7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7" s="16"/>
    </row>
    <row r="8" spans="1:12" x14ac:dyDescent="0.2">
      <c r="A8" s="11"/>
      <c r="B8" s="2"/>
      <c r="C8" s="2"/>
      <c r="D8" s="6"/>
      <c r="E8" s="10"/>
      <c r="F8" s="3"/>
      <c r="G8" s="3">
        <f>Table4346[[#This Row],[Budget]]-Table4346[[#This Row],[Price]]</f>
        <v>0</v>
      </c>
      <c r="H8" s="2" t="s">
        <v>17</v>
      </c>
      <c r="I8" s="2" t="s">
        <v>17</v>
      </c>
      <c r="J8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8" s="16"/>
    </row>
    <row r="9" spans="1:12" x14ac:dyDescent="0.2">
      <c r="A9" s="11"/>
      <c r="B9" s="2"/>
      <c r="C9" s="2"/>
      <c r="D9" s="6"/>
      <c r="E9" s="10"/>
      <c r="F9" s="3"/>
      <c r="G9" s="3">
        <f>Table4346[[#This Row],[Budget]]-Table4346[[#This Row],[Price]]</f>
        <v>0</v>
      </c>
      <c r="H9" s="2" t="s">
        <v>17</v>
      </c>
      <c r="I9" s="2" t="s">
        <v>17</v>
      </c>
      <c r="J9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9" s="16"/>
    </row>
    <row r="10" spans="1:12" x14ac:dyDescent="0.2">
      <c r="A10" s="11"/>
      <c r="B10" s="2"/>
      <c r="C10" s="2"/>
      <c r="D10" s="6"/>
      <c r="E10" s="10"/>
      <c r="F10" s="3"/>
      <c r="G10" s="3">
        <f>Table4346[[#This Row],[Budget]]-Table4346[[#This Row],[Price]]</f>
        <v>0</v>
      </c>
      <c r="H10" s="2" t="s">
        <v>17</v>
      </c>
      <c r="I10" s="2" t="s">
        <v>17</v>
      </c>
      <c r="J10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0" s="16"/>
    </row>
    <row r="11" spans="1:12" x14ac:dyDescent="0.2">
      <c r="A11" s="11"/>
      <c r="B11" s="2"/>
      <c r="C11" s="2"/>
      <c r="D11" s="6"/>
      <c r="E11" s="10"/>
      <c r="F11" s="3"/>
      <c r="G11" s="3">
        <f>Table4346[[#This Row],[Budget]]-Table4346[[#This Row],[Price]]</f>
        <v>0</v>
      </c>
      <c r="H11" s="2" t="s">
        <v>17</v>
      </c>
      <c r="I11" s="2" t="s">
        <v>17</v>
      </c>
      <c r="J11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1" s="16"/>
    </row>
    <row r="12" spans="1:12" x14ac:dyDescent="0.2">
      <c r="A12" s="11"/>
      <c r="B12" s="2"/>
      <c r="C12" s="2"/>
      <c r="D12" s="6"/>
      <c r="E12" s="10"/>
      <c r="F12" s="3"/>
      <c r="G12" s="3">
        <f>Table4346[[#This Row],[Budget]]-Table4346[[#This Row],[Price]]</f>
        <v>0</v>
      </c>
      <c r="H12" s="2" t="s">
        <v>17</v>
      </c>
      <c r="I12" s="2" t="s">
        <v>17</v>
      </c>
      <c r="J12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2" s="16"/>
    </row>
    <row r="13" spans="1:12" x14ac:dyDescent="0.2">
      <c r="A13" s="11"/>
      <c r="B13" s="2"/>
      <c r="C13" s="2"/>
      <c r="D13" s="6"/>
      <c r="E13" s="10"/>
      <c r="F13" s="3"/>
      <c r="G13" s="3">
        <f>Table4346[[#This Row],[Budget]]-Table4346[[#This Row],[Price]]</f>
        <v>0</v>
      </c>
      <c r="H13" s="2" t="s">
        <v>17</v>
      </c>
      <c r="I13" s="2" t="s">
        <v>17</v>
      </c>
      <c r="J13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3" s="16"/>
    </row>
    <row r="14" spans="1:12" x14ac:dyDescent="0.2">
      <c r="A14" s="11"/>
      <c r="B14" s="2"/>
      <c r="C14" s="2"/>
      <c r="D14" s="6"/>
      <c r="E14" s="10"/>
      <c r="F14" s="3"/>
      <c r="G14" s="3">
        <f>Table4346[[#This Row],[Budget]]-Table4346[[#This Row],[Price]]</f>
        <v>0</v>
      </c>
      <c r="H14" s="2" t="s">
        <v>17</v>
      </c>
      <c r="I14" s="2" t="s">
        <v>17</v>
      </c>
      <c r="J14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4" s="16"/>
    </row>
    <row r="15" spans="1:12" x14ac:dyDescent="0.2">
      <c r="A15" s="11"/>
      <c r="B15" s="2"/>
      <c r="C15" s="2"/>
      <c r="D15" s="6"/>
      <c r="E15" s="10"/>
      <c r="F15" s="3"/>
      <c r="G15" s="3">
        <f>Table4346[[#This Row],[Budget]]-Table4346[[#This Row],[Price]]</f>
        <v>0</v>
      </c>
      <c r="H15" s="2" t="s">
        <v>17</v>
      </c>
      <c r="I15" s="2" t="s">
        <v>17</v>
      </c>
      <c r="J15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5" s="16"/>
    </row>
    <row r="16" spans="1:12" x14ac:dyDescent="0.2">
      <c r="A16" s="11"/>
      <c r="B16" s="2"/>
      <c r="C16" s="2"/>
      <c r="D16" s="6"/>
      <c r="E16" s="10"/>
      <c r="F16" s="3"/>
      <c r="G16" s="3">
        <f>Table4346[[#This Row],[Budget]]-Table4346[[#This Row],[Price]]</f>
        <v>0</v>
      </c>
      <c r="H16" s="2" t="s">
        <v>17</v>
      </c>
      <c r="I16" s="2" t="s">
        <v>17</v>
      </c>
      <c r="J16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6" s="16"/>
    </row>
    <row r="17" spans="1:11" x14ac:dyDescent="0.2">
      <c r="A17" s="11"/>
      <c r="B17" s="2"/>
      <c r="C17" s="2"/>
      <c r="D17" s="6"/>
      <c r="E17" s="10"/>
      <c r="F17" s="3"/>
      <c r="G17" s="3">
        <f>Table4346[[#This Row],[Budget]]-Table4346[[#This Row],[Price]]</f>
        <v>0</v>
      </c>
      <c r="H17" s="2" t="s">
        <v>17</v>
      </c>
      <c r="I17" s="2" t="s">
        <v>17</v>
      </c>
      <c r="J17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7" s="16"/>
    </row>
    <row r="18" spans="1:11" x14ac:dyDescent="0.2">
      <c r="A18" s="11"/>
      <c r="B18" s="2"/>
      <c r="C18" s="2"/>
      <c r="D18" s="6"/>
      <c r="E18" s="10"/>
      <c r="F18" s="3"/>
      <c r="G18" s="3">
        <f>Table4346[[#This Row],[Budget]]-Table4346[[#This Row],[Price]]</f>
        <v>0</v>
      </c>
      <c r="H18" s="2" t="s">
        <v>17</v>
      </c>
      <c r="I18" s="2" t="s">
        <v>17</v>
      </c>
      <c r="J18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8" s="16"/>
    </row>
    <row r="19" spans="1:11" x14ac:dyDescent="0.2">
      <c r="A19" s="11"/>
      <c r="B19" s="2"/>
      <c r="C19" s="2"/>
      <c r="D19" s="6"/>
      <c r="E19" s="10"/>
      <c r="F19" s="3"/>
      <c r="G19" s="3">
        <f>Table4346[[#This Row],[Budget]]-Table4346[[#This Row],[Price]]</f>
        <v>0</v>
      </c>
      <c r="H19" s="2" t="s">
        <v>17</v>
      </c>
      <c r="I19" s="2" t="s">
        <v>17</v>
      </c>
      <c r="J19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19" s="16"/>
    </row>
    <row r="20" spans="1:11" x14ac:dyDescent="0.2">
      <c r="A20" s="11"/>
      <c r="B20" s="2"/>
      <c r="C20" s="2"/>
      <c r="D20" s="6"/>
      <c r="E20" s="10"/>
      <c r="F20" s="3"/>
      <c r="G20" s="3">
        <f>Table4346[[#This Row],[Budget]]-Table4346[[#This Row],[Price]]</f>
        <v>0</v>
      </c>
      <c r="H20" s="2" t="s">
        <v>17</v>
      </c>
      <c r="I20" s="2" t="s">
        <v>17</v>
      </c>
      <c r="J20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20" s="16"/>
    </row>
    <row r="21" spans="1:11" x14ac:dyDescent="0.2">
      <c r="A21" s="11"/>
      <c r="B21" s="2"/>
      <c r="C21" s="2"/>
      <c r="D21" s="6"/>
      <c r="E21" s="10"/>
      <c r="F21" s="3"/>
      <c r="G21" s="3">
        <f>Table4346[[#This Row],[Budget]]-Table4346[[#This Row],[Price]]</f>
        <v>0</v>
      </c>
      <c r="H21" s="2" t="s">
        <v>17</v>
      </c>
      <c r="I21" s="2" t="s">
        <v>17</v>
      </c>
      <c r="J21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21" s="16"/>
    </row>
    <row r="22" spans="1:11" x14ac:dyDescent="0.2">
      <c r="A22" s="11"/>
      <c r="B22" s="2"/>
      <c r="C22" s="2"/>
      <c r="D22" s="6"/>
      <c r="E22" s="10"/>
      <c r="F22" s="3"/>
      <c r="G22" s="3">
        <f>Table4346[[#This Row],[Budget]]-Table4346[[#This Row],[Price]]</f>
        <v>0</v>
      </c>
      <c r="H22" s="2" t="s">
        <v>17</v>
      </c>
      <c r="I22" s="2" t="s">
        <v>17</v>
      </c>
      <c r="J22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22" s="16"/>
    </row>
    <row r="23" spans="1:11" x14ac:dyDescent="0.2">
      <c r="A23" s="11"/>
      <c r="B23" s="2"/>
      <c r="C23" s="2"/>
      <c r="D23" s="6"/>
      <c r="E23" s="10"/>
      <c r="F23" s="3"/>
      <c r="G23" s="3">
        <f>Table4346[[#This Row],[Budget]]-Table4346[[#This Row],[Price]]</f>
        <v>0</v>
      </c>
      <c r="H23" s="2" t="s">
        <v>17</v>
      </c>
      <c r="I23" s="2" t="s">
        <v>17</v>
      </c>
      <c r="J23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23" s="16"/>
    </row>
    <row r="24" spans="1:11" x14ac:dyDescent="0.2">
      <c r="A24" s="11"/>
      <c r="B24" s="2"/>
      <c r="C24" s="2"/>
      <c r="D24" s="6"/>
      <c r="E24" s="10"/>
      <c r="F24" s="3"/>
      <c r="G24" s="3">
        <f>Table4346[[#This Row],[Budget]]-Table4346[[#This Row],[Price]]</f>
        <v>0</v>
      </c>
      <c r="H24" s="2" t="s">
        <v>17</v>
      </c>
      <c r="I24" s="2" t="s">
        <v>17</v>
      </c>
      <c r="J24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24" s="16"/>
    </row>
    <row r="25" spans="1:11" x14ac:dyDescent="0.2">
      <c r="A25" s="11"/>
      <c r="B25" s="2"/>
      <c r="C25" s="2"/>
      <c r="D25" s="6"/>
      <c r="E25" s="10"/>
      <c r="F25" s="3"/>
      <c r="G25" s="3">
        <f>Table4346[[#This Row],[Budget]]-Table4346[[#This Row],[Price]]</f>
        <v>0</v>
      </c>
      <c r="H25" s="2" t="s">
        <v>17</v>
      </c>
      <c r="I25" s="2" t="s">
        <v>17</v>
      </c>
      <c r="J25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25" s="16"/>
    </row>
    <row r="26" spans="1:11" x14ac:dyDescent="0.2">
      <c r="A26" s="11"/>
      <c r="B26" s="2"/>
      <c r="C26" s="2"/>
      <c r="D26" s="6"/>
      <c r="E26" s="10"/>
      <c r="F26" s="3"/>
      <c r="G26" s="3">
        <f>Table4346[[#This Row],[Budget]]-Table4346[[#This Row],[Price]]</f>
        <v>0</v>
      </c>
      <c r="H26" s="2" t="s">
        <v>17</v>
      </c>
      <c r="I26" s="2" t="s">
        <v>17</v>
      </c>
      <c r="J26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26" s="16"/>
    </row>
    <row r="27" spans="1:11" x14ac:dyDescent="0.2">
      <c r="A27" s="11"/>
      <c r="B27" s="2"/>
      <c r="C27" s="2"/>
      <c r="D27" s="6"/>
      <c r="E27" s="10"/>
      <c r="F27" s="3"/>
      <c r="G27" s="3">
        <f>Table4346[[#This Row],[Budget]]-Table4346[[#This Row],[Price]]</f>
        <v>0</v>
      </c>
      <c r="H27" s="2" t="s">
        <v>17</v>
      </c>
      <c r="I27" s="2" t="s">
        <v>17</v>
      </c>
      <c r="J27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27" s="16"/>
    </row>
    <row r="28" spans="1:11" x14ac:dyDescent="0.2">
      <c r="A28" s="11"/>
      <c r="B28" s="2"/>
      <c r="C28" s="2"/>
      <c r="D28" s="6"/>
      <c r="E28" s="10"/>
      <c r="F28" s="3"/>
      <c r="G28" s="3">
        <f>Table4346[[#This Row],[Budget]]-Table4346[[#This Row],[Price]]</f>
        <v>0</v>
      </c>
      <c r="H28" s="2" t="s">
        <v>17</v>
      </c>
      <c r="I28" s="2" t="s">
        <v>17</v>
      </c>
      <c r="J28" s="5">
        <f>IF(AND(Table4346[[#This Row],[Figured out]]="Yes",Table4346[[#This Row],[Purchased
&amp; Delivered]]="Yes"),1,(IF(AND(Table4346[[#This Row],[Figured out]]="Yes",Table4346[[#This Row],[Purchased
&amp; Delivered]]="Almost"),0.5,(IF(OR(Table4346[[#This Row],[Figured out]]="-",Table4346[[#This Row],[Purchased
&amp; Delivered]]="-"),-1,0)))))</f>
        <v>-1</v>
      </c>
      <c r="K28" s="16"/>
    </row>
    <row r="29" spans="1:11" x14ac:dyDescent="0.2">
      <c r="A29" s="13" t="s">
        <v>2</v>
      </c>
      <c r="B29" s="13"/>
      <c r="C29" s="13"/>
      <c r="D29" s="13"/>
      <c r="E29" s="14">
        <f>SUM(E4:E28)</f>
        <v>0</v>
      </c>
      <c r="F29" s="15">
        <f>SUM(F4:F28)</f>
        <v>0</v>
      </c>
      <c r="G29" s="15">
        <f>SUM(G4:G28)</f>
        <v>0</v>
      </c>
      <c r="H29" s="13"/>
      <c r="I29" s="13"/>
      <c r="J29" s="13"/>
      <c r="K29" s="17"/>
    </row>
  </sheetData>
  <conditionalFormatting sqref="G4:G29">
    <cfRule type="cellIs" dxfId="25" priority="14" operator="lessThan">
      <formula>0</formula>
    </cfRule>
  </conditionalFormatting>
  <conditionalFormatting sqref="H4:H28">
    <cfRule type="expression" dxfId="24" priority="6">
      <formula>$H4="-"</formula>
    </cfRule>
    <cfRule type="expression" dxfId="23" priority="11">
      <formula>$H4="Yes"</formula>
    </cfRule>
    <cfRule type="expression" dxfId="22" priority="12">
      <formula>$H4="Almost"</formula>
    </cfRule>
    <cfRule type="expression" dxfId="21" priority="13">
      <formula>$H4="No"</formula>
    </cfRule>
  </conditionalFormatting>
  <conditionalFormatting sqref="I7:I28">
    <cfRule type="expression" dxfId="20" priority="5">
      <formula>$I7="-"</formula>
    </cfRule>
    <cfRule type="expression" dxfId="19" priority="8">
      <formula>$I7="Yes"</formula>
    </cfRule>
    <cfRule type="expression" dxfId="18" priority="9">
      <formula>$I7="Almost"</formula>
    </cfRule>
    <cfRule type="expression" dxfId="17" priority="10">
      <formula>$I7="No"</formula>
    </cfRule>
  </conditionalFormatting>
  <conditionalFormatting sqref="J4:J28">
    <cfRule type="iconSet" priority="7">
      <iconSet iconSet="4TrafficLights" showValue="0">
        <cfvo type="percent" val="0"/>
        <cfvo type="num" val="0"/>
        <cfvo type="num" val="0.5"/>
        <cfvo type="num" val="1"/>
      </iconSet>
    </cfRule>
  </conditionalFormatting>
  <conditionalFormatting sqref="I4:I6">
    <cfRule type="expression" dxfId="16" priority="1">
      <formula>$H4="-"</formula>
    </cfRule>
    <cfRule type="expression" dxfId="15" priority="2">
      <formula>$H4="Yes"</formula>
    </cfRule>
    <cfRule type="expression" dxfId="14" priority="3">
      <formula>$H4="Almost"</formula>
    </cfRule>
    <cfRule type="expression" dxfId="13" priority="4">
      <formula>$H4="No"</formula>
    </cfRule>
  </conditionalFormatting>
  <dataValidations count="2">
    <dataValidation type="list" allowBlank="1" showErrorMessage="1" errorTitle="This value is not from the list." error="Select a value from the list." sqref="H4:I28">
      <formula1>"-,No, Almost, Yes"</formula1>
    </dataValidation>
    <dataValidation type="list" allowBlank="1" showErrorMessage="1" errorTitle="This value is not from the list." error="Select a value from the list." sqref="H29:I29">
      <formula1>"No, Almost, Yes"</formula1>
    </dataValidation>
  </dataValidations>
  <pageMargins left="0.7" right="0.7" top="0.75" bottom="0.75" header="0.3" footer="0.3"/>
  <pageSetup paperSize="9" scale="67" orientation="landscape" horizontalDpi="0" verticalDpi="0"/>
  <colBreaks count="1" manualBreakCount="1">
    <brk id="11" max="1048575" man="1"/>
  </colBreaks>
  <ignoredErrors>
    <ignoredError sqref="J4:J28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2019-11-07T12:52:43Z</dcterms:created>
  <dcterms:modified xsi:type="dcterms:W3CDTF">2019-11-08T19:27:37Z</dcterms:modified>
</cp:coreProperties>
</file>